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13380" windowHeight="5568" activeTab="2"/>
  </bookViews>
  <sheets>
    <sheet name="EAPIR" sheetId="1" r:id="rId1"/>
    <sheet name="EAP" sheetId="3" r:id="rId2"/>
    <sheet name="APPaa" sheetId="4" r:id="rId3"/>
  </sheets>
  <calcPr calcId="145621"/>
</workbook>
</file>

<file path=xl/calcChain.xml><?xml version="1.0" encoding="utf-8"?>
<calcChain xmlns="http://schemas.openxmlformats.org/spreadsheetml/2006/main">
  <c r="Y46" i="4" l="1"/>
  <c r="Y45" i="4"/>
  <c r="Y41" i="4"/>
  <c r="AA39" i="4"/>
  <c r="AA37" i="4"/>
  <c r="AA43" i="4" s="1"/>
  <c r="AA35" i="4"/>
  <c r="AA33" i="4"/>
  <c r="AA31" i="4"/>
  <c r="AA21" i="4"/>
  <c r="AA16" i="4"/>
  <c r="AA14" i="4"/>
  <c r="AA7" i="4"/>
  <c r="AA2" i="4"/>
  <c r="AA41" i="4" s="1"/>
  <c r="AA45" i="4" s="1"/>
</calcChain>
</file>

<file path=xl/sharedStrings.xml><?xml version="1.0" encoding="utf-8"?>
<sst xmlns="http://schemas.openxmlformats.org/spreadsheetml/2006/main" count="744" uniqueCount="530">
  <si>
    <t xml:space="preserve">EAP </t>
  </si>
  <si>
    <t xml:space="preserve"> COOP socias </t>
  </si>
  <si>
    <t>PRODUCTOS RECONOCIMIENTO</t>
  </si>
  <si>
    <t>Provincia</t>
  </si>
  <si>
    <t>NIF</t>
  </si>
  <si>
    <t>DCOOP</t>
  </si>
  <si>
    <t>Málaga</t>
  </si>
  <si>
    <t>F29249018</t>
  </si>
  <si>
    <t>SCCM SAN LORENZO</t>
  </si>
  <si>
    <t>MOSTOS, VINOS Y ALCOH., CULT. HERB., SERV. Y SUM.</t>
  </si>
  <si>
    <t>CR</t>
  </si>
  <si>
    <t>F13002498</t>
  </si>
  <si>
    <t>SCCM  NTRA. SRA. DEL SOCORRO</t>
  </si>
  <si>
    <t>VINO, ACEITE OLIVA , SERV. Y SUMIN.</t>
  </si>
  <si>
    <t xml:space="preserve">CR </t>
  </si>
  <si>
    <t>F13004130</t>
  </si>
  <si>
    <t>BODEGAS SÍMBOLO S.COOP. CLM. NTRA. SRA. DE CRIPTANA</t>
  </si>
  <si>
    <t>MOSTOS, VINOS Y ALCOH., CULT. HERB., SERV. Y SUM.FRUTOS SECOS</t>
  </si>
  <si>
    <t>F13002746</t>
  </si>
  <si>
    <t>SCCM GALÁN DE MEMBRILLA  (BODEGAS REZUELO)</t>
  </si>
  <si>
    <t>MOSTOS, VINOS Y ALCOHOLES</t>
  </si>
  <si>
    <t>F13463146</t>
  </si>
  <si>
    <t>SCCM NTRA. SRA. DE LA ANTIGUA Y STO. TOMÁS DE VILLANUEVA</t>
  </si>
  <si>
    <t>MOSTOS, VINOS Y ALCOH., CULT. HERB., FR SECOS,  SERV. Y SUM</t>
  </si>
  <si>
    <t>F13003322</t>
  </si>
  <si>
    <t>SCCM  NTRA. SRA. DE LA PAZ</t>
  </si>
  <si>
    <t>F13003330</t>
  </si>
  <si>
    <t>SCCM NTRA. SRA. DE LA ASUNCIÓN</t>
  </si>
  <si>
    <t>MOSTOS, VINOS Y ALCOH., SERV. Y SUM.</t>
  </si>
  <si>
    <t>TO</t>
  </si>
  <si>
    <t>F45001120</t>
  </si>
  <si>
    <t>SCCM CRISTO DE SANTA ANA</t>
  </si>
  <si>
    <t>MOSTOS, VINOS Y ALCOH., CULT. HERB.-except arroz-, SERV. Y SUM.</t>
  </si>
  <si>
    <t>F45001377</t>
  </si>
  <si>
    <t>SAT. VILLALARA</t>
  </si>
  <si>
    <t>VINO, SERV. Y SUMIN.</t>
  </si>
  <si>
    <t>V45738341</t>
  </si>
  <si>
    <t xml:space="preserve">COOP VINICOLA DE VALDEPEÑAS </t>
  </si>
  <si>
    <t>F13590666</t>
  </si>
  <si>
    <t>GRUPO AN</t>
  </si>
  <si>
    <t>Navarra</t>
  </si>
  <si>
    <t>F31097280</t>
  </si>
  <si>
    <t>MONTES NORTE SCL coop 2ºgrado, SOCIOS:</t>
  </si>
  <si>
    <t>SERVICIOS Y SUMINISTROS,FRUTOS SECOS</t>
  </si>
  <si>
    <t>F13189667</t>
  </si>
  <si>
    <t>1. Stmo. Cristo del Espiritu Santo S. Coop. CLM</t>
  </si>
  <si>
    <t>F13003049</t>
  </si>
  <si>
    <t>2. Nuestra Señora de la Fe s. Coop. CLM</t>
  </si>
  <si>
    <t>F13002951</t>
  </si>
  <si>
    <t>3. Stmo Cristo de la Antigua</t>
  </si>
  <si>
    <t>SERVICIOS Y SUMINISTROS</t>
  </si>
  <si>
    <t>F13003140</t>
  </si>
  <si>
    <t>COOP JESUS DEL PERDÓN</t>
  </si>
  <si>
    <t>CEREALES, SERVICIOS Y SUMINISTROS, FRUTOS SECOS</t>
  </si>
  <si>
    <t>F13003066</t>
  </si>
  <si>
    <t>GALAN DE MEMBRILLA-BODEGAS REZUELO SCCLM</t>
  </si>
  <si>
    <t>CEREALES, SERVICIOS Y SUMINISTROS</t>
  </si>
  <si>
    <t>CEREALES ALCAMANCHA S COOP DE SEGUNDO GRADO , SOCIOS:</t>
  </si>
  <si>
    <t>CEREALES, SERVICIOS Y SUMINISTROS ,FRUTOS SECOS</t>
  </si>
  <si>
    <t>CU</t>
  </si>
  <si>
    <t>F16138588</t>
  </si>
  <si>
    <t>1  S. Coop. Santa Ana I Carrascosa del Campo</t>
  </si>
  <si>
    <t>CULT HERBACEOS ,SERVICIOS Y SUMINISTROS</t>
  </si>
  <si>
    <t>F16003741</t>
  </si>
  <si>
    <t>2  S. Coop. Nª Sª de Riansares I Tarancón</t>
  </si>
  <si>
    <t>F16002925</t>
  </si>
  <si>
    <t>3  S. Coop. San Martín I Cañaveras</t>
  </si>
  <si>
    <t>F16235210</t>
  </si>
  <si>
    <t>4  S. Coop. La Chopera I Huete</t>
  </si>
  <si>
    <t>F16031320</t>
  </si>
  <si>
    <t>5  Ntra. Sra. de Manjavacas S. Coop. I Mota del Cuervo</t>
  </si>
  <si>
    <t>F16003048</t>
  </si>
  <si>
    <t>6  S. Coop. Ercávica  y Coop Tiberio  I Cañaveruelas</t>
  </si>
  <si>
    <t>CULT HERBACEOS ,SERVICIOS Y SUMINISTROS,Frutos secos</t>
  </si>
  <si>
    <t>F16121675</t>
  </si>
  <si>
    <t>7. s coop Cristo del Amparo ,Saelices</t>
  </si>
  <si>
    <t>F16000412</t>
  </si>
  <si>
    <t>COBADU</t>
  </si>
  <si>
    <t>Zamora</t>
  </si>
  <si>
    <t>F49006554</t>
  </si>
  <si>
    <t>33 GANADEROS DE Toledo,1 de Cuenca y 1 de Guadalajara</t>
  </si>
  <si>
    <t>ALIMENTACIÓN ANIMAL</t>
  </si>
  <si>
    <t>TO,CU,GU</t>
  </si>
  <si>
    <t>1 GANADERO de Cuenca</t>
  </si>
  <si>
    <t>VACUNO DE CARNE</t>
  </si>
  <si>
    <t>COVAP</t>
  </si>
  <si>
    <t>Córdoba</t>
  </si>
  <si>
    <t>F14014245</t>
  </si>
  <si>
    <t>8 GANADEROS</t>
  </si>
  <si>
    <t>IBERICOS,OVINO Y CAPRINO DE CARNE,  ALIMENTACIÓN ANIMAL.</t>
  </si>
  <si>
    <t>IBERICOS,ALIMENTACIÓN ANIMAL.</t>
  </si>
  <si>
    <t>1 GANADERO</t>
  </si>
  <si>
    <t>IBERICOS,VACUNO DE CARNE , ALIMENTACIÓN ANIMAL.</t>
  </si>
  <si>
    <t>5 GANADEROS</t>
  </si>
  <si>
    <t>LECHE Y PRODUCTOS LACTEOS,VACUNO DE CARNE , ALIMENTACIÓN ANIMAL.</t>
  </si>
  <si>
    <t>LECHE Y PRODUCTOS LACTEOS.</t>
  </si>
  <si>
    <t>LECHE Y PRODUCTOS LACTEOS,ALIMENTACIÓN ANIMAL.</t>
  </si>
  <si>
    <t>28 GANADEROS</t>
  </si>
  <si>
    <t>VACUNO DE CARNE , ALIMENTACIÓN ANIMAL.</t>
  </si>
  <si>
    <t>6 GANADEROS</t>
  </si>
  <si>
    <t>VACUNO DE CARNE , OVINO Y CAPRINO DE CARNE,  ALIMENTACIÓN ANIMAL.</t>
  </si>
  <si>
    <t>VACUNO DE CARNE.</t>
  </si>
  <si>
    <t>11 GANADEROS</t>
  </si>
  <si>
    <t>OVINO Y CAPRINO DE CARNE,  ALIMENTACIÓN ANIMAL.</t>
  </si>
  <si>
    <t>227 GANADEROS</t>
  </si>
  <si>
    <t>ALIMENTACIÓN ANIMAL.</t>
  </si>
  <si>
    <t>OVIARAGÓN</t>
  </si>
  <si>
    <t>Zaragoza, Teruel</t>
  </si>
  <si>
    <t>F44014918</t>
  </si>
  <si>
    <t>12 GANADEROS DE CUENCA Y 9 DE GUADALAJARA</t>
  </si>
  <si>
    <t>OVINO Y CAPRINO DE CARNE</t>
  </si>
  <si>
    <t>CU,GU</t>
  </si>
  <si>
    <t>SECTOR</t>
  </si>
  <si>
    <t xml:space="preserve">Fecha reconocimiento </t>
  </si>
  <si>
    <t>asociados</t>
  </si>
  <si>
    <t>MUNICIPIO</t>
  </si>
  <si>
    <t>ACEITE</t>
  </si>
  <si>
    <t>EAPIR-001 MONTES NORTE s coop 2º grado</t>
  </si>
  <si>
    <t>MALAGóN y HORCAJO DE SANTIAGO-dic.2018-</t>
  </si>
  <si>
    <t>COOP STO CRISTO DE LA  ANTIGUA</t>
  </si>
  <si>
    <t>PIEDRABUENA</t>
  </si>
  <si>
    <t>COOP ALMAZARERA LA  ENCARNACIÓN</t>
  </si>
  <si>
    <t>HERENCIA</t>
  </si>
  <si>
    <t>F13002977</t>
  </si>
  <si>
    <t>COOP OLEOVINÍCOLA LA LABOREÑA</t>
  </si>
  <si>
    <t>LAS LABORES</t>
  </si>
  <si>
    <t>F13003009</t>
  </si>
  <si>
    <t>COOP NTRA SRA DE LA FE</t>
  </si>
  <si>
    <t>FUENTE EL FRESNO</t>
  </si>
  <si>
    <t>COOP  STMO CRISTO DEL ESPIRITU SANTO</t>
  </si>
  <si>
    <t>MALAGÓN , Carrión Cva, Porzuna, Puerto Lápice, Los Cortijos, Fernancaballero, El Robledo, Puebla Don Rodrigo, Picón, Pozuelo Calatrava, Villamayor Calatrava, Navalpino, Agudo, Valenzuela Calatrava</t>
  </si>
  <si>
    <t>F13003033</t>
  </si>
  <si>
    <t>EAPIR-002 OLEOTOLEDO S.L.</t>
  </si>
  <si>
    <t>C/Mejico,10 Toledo TOLEDO</t>
  </si>
  <si>
    <t>B45523206 </t>
  </si>
  <si>
    <t xml:space="preserve">SAN SEBASTIAN DE BELVIS S.C.C.L.M. </t>
  </si>
  <si>
    <t>Paseo de los Olivareros, s/n Belvis de la Jara TOLEDO</t>
  </si>
  <si>
    <t>F45410404</t>
  </si>
  <si>
    <t>COOP. DEL CAMPO SAN ISIDRO DE CAUDETE, SCCLM</t>
  </si>
  <si>
    <t xml:space="preserve"> C/ Molino, 94 Caudete ALBACETE</t>
  </si>
  <si>
    <t>F02004505</t>
  </si>
  <si>
    <t xml:space="preserve">COOP. NTRA. SRA. DEL CASTILLO </t>
  </si>
  <si>
    <t>Trav. Concepción Arenal, s/n Chillón CIUDAD REAL</t>
  </si>
  <si>
    <t>F13016001</t>
  </si>
  <si>
    <t xml:space="preserve">SAN SEBASTIAN S. COOP. DE C-LM </t>
  </si>
  <si>
    <t>Calle Ancha, 125 El Romeral TOLEDO</t>
  </si>
  <si>
    <t>F45001013</t>
  </si>
  <si>
    <t xml:space="preserve">OCHO VILLAS S.C.L. </t>
  </si>
  <si>
    <t>Ctra. Estación, s/n Erustes TOLEDO</t>
  </si>
  <si>
    <t>F45214392</t>
  </si>
  <si>
    <t>EL QUIJOTE S.C.C.L.M.</t>
  </si>
  <si>
    <t xml:space="preserve"> Calle Rinconete y Cortadillo, 8 Esquivias TOLEDO</t>
  </si>
  <si>
    <t>F45201795</t>
  </si>
  <si>
    <t xml:space="preserve">NTRA. SRA. DE LA SOLEDAD S.C.L. </t>
  </si>
  <si>
    <t>Calle las Cumbres, 1 La Puebla de Montalban TOLEDO</t>
  </si>
  <si>
    <t>F45006160</t>
  </si>
  <si>
    <t>NTRA. SRA. DEL PILAR S.C.L.</t>
  </si>
  <si>
    <t xml:space="preserve"> Calle Carrera de Caballos, s/n Los Navalucillos TOLEDO</t>
  </si>
  <si>
    <t>F45016847</t>
  </si>
  <si>
    <t xml:space="preserve">SAN SEBASTIAN S.C.C.L.M. </t>
  </si>
  <si>
    <t>Avda. de la Constitución, 148 Madridejos TOLEDO</t>
  </si>
  <si>
    <t>F45016300</t>
  </si>
  <si>
    <t xml:space="preserve">LA ASUNCIÓN DE NTRA. SRA. S.C.c.l.m. </t>
  </si>
  <si>
    <t>Calle Fernando Martín, 8 Manzaneque TOLEDO</t>
  </si>
  <si>
    <t>F45020187</t>
  </si>
  <si>
    <t>MONTES DE TOLEDO S.C.C.L.M.</t>
  </si>
  <si>
    <t xml:space="preserve"> Ctra. Navahermosa, Km. 42 Mazarambroz TOLEDO</t>
  </si>
  <si>
    <t>F45011749</t>
  </si>
  <si>
    <t xml:space="preserve">COOP. NTRA.SRA. DE LA NATIVIDAD </t>
  </si>
  <si>
    <t>C/ San Roque, 1 Méntrida TOLEDO</t>
  </si>
  <si>
    <t>F45001617</t>
  </si>
  <si>
    <t xml:space="preserve">NTRA. SRA. DE LA ANTIGUA S.C.C.L.M. </t>
  </si>
  <si>
    <t>Ctra. Turleque, s/n Mora TOLEDO</t>
  </si>
  <si>
    <t>F45002292</t>
  </si>
  <si>
    <t xml:space="preserve">OLEOVINICOLA CAMPOS DE MUNERA, SDAD. COOP. CLM </t>
  </si>
  <si>
    <t>C/ Cooperativas, 4 Munera ALBACETE</t>
  </si>
  <si>
    <t>F02521599</t>
  </si>
  <si>
    <t>ALMAZARA VILLA DE ORGAZ S.C.C.L.M.</t>
  </si>
  <si>
    <t xml:space="preserve"> Ctra. de Mora, s/n Orgaz TOLEDO</t>
  </si>
  <si>
    <t>F45429438</t>
  </si>
  <si>
    <t xml:space="preserve">SAN PANTALEÓN S.COOP. DE CLM </t>
  </si>
  <si>
    <t>Cam. De la Cooperativa, s/n Porzuna CIUDAD REAL</t>
  </si>
  <si>
    <t>F13025044</t>
  </si>
  <si>
    <t xml:space="preserve">VALDELPOZO S.C.L. </t>
  </si>
  <si>
    <t>C/ HUERTAS, 9 San Martin de Pusa TOLEDO</t>
  </si>
  <si>
    <t>F45209038</t>
  </si>
  <si>
    <t xml:space="preserve">LA UNION DE SANTA CRUZ S.C.C.L.M. </t>
  </si>
  <si>
    <t>Calle Pozo Sero, 22 Santa Cruz de la Zarza TOLEDO</t>
  </si>
  <si>
    <t>F45069671</t>
  </si>
  <si>
    <t xml:space="preserve">PATATAS Y ACEITES DE SONSECA S.C.C.L.M. </t>
  </si>
  <si>
    <t>Calle San Gregorio, s/n Sonseca TOLEDO</t>
  </si>
  <si>
    <t>F45076833</t>
  </si>
  <si>
    <t xml:space="preserve">S.C.C.L.M. NTRO. PADRE JESUS NAZARENO </t>
  </si>
  <si>
    <t>c/ Fray Francisco de Tembleque, 6Tembleque TOLEDO</t>
  </si>
  <si>
    <t>F45001005</t>
  </si>
  <si>
    <t>OLIVAR DEL CRISTO S.C.C.L.M.</t>
  </si>
  <si>
    <t xml:space="preserve"> Calle La Iglesia, 22 Villamuelas TOLEDO</t>
  </si>
  <si>
    <t>F45421617</t>
  </si>
  <si>
    <t xml:space="preserve">JARAMONTES S.C.C.L.M. </t>
  </si>
  <si>
    <t>Avda. de Córdoba, 2 La Nava de Ricomalillo TOLEDO</t>
  </si>
  <si>
    <t>F45005667</t>
  </si>
  <si>
    <t>NTRA SRA DE LA PAZ s coop</t>
  </si>
  <si>
    <t>Cno. Tomillares,14 Aldeanueva Barbarroya TOLEDO</t>
  </si>
  <si>
    <t>F45469355</t>
  </si>
  <si>
    <t>NTRA SRA DE LAS NIEVES s coop</t>
  </si>
  <si>
    <t>Ctra Valenzuela, km 0,5  Almagro TOLEDO</t>
  </si>
  <si>
    <t>F13002605</t>
  </si>
  <si>
    <t>SANTA JUSTINA SCOOP</t>
  </si>
  <si>
    <t>C/Estación,11  Carmena TOLEDO</t>
  </si>
  <si>
    <t>F45001518</t>
  </si>
  <si>
    <t xml:space="preserve">S COOP SAN SEBASTIÁN </t>
  </si>
  <si>
    <t>Cno. La Puebla sn   Galvez TOLEDO</t>
  </si>
  <si>
    <t>F45019981</t>
  </si>
  <si>
    <t>SANTO NIÑO DE LA GUARDIA s coop</t>
  </si>
  <si>
    <t>Ctra Lillo s.n.  La Guardia TOLEDO</t>
  </si>
  <si>
    <t>F45001096</t>
  </si>
  <si>
    <t>NTRA SRA DE LA OLIVA s coop</t>
  </si>
  <si>
    <t>C/Doctor Cabañas, 16  Recas TOLEDO</t>
  </si>
  <si>
    <t>F45001203</t>
  </si>
  <si>
    <t>OLEICOLA SAN NICASIO S COOP</t>
  </si>
  <si>
    <t>C/Cerrillo de la Suela ,46   Camuñas TOLEDO</t>
  </si>
  <si>
    <t>F45055449</t>
  </si>
  <si>
    <t xml:space="preserve">NTRA SRA LA BLANCA  S COOP </t>
  </si>
  <si>
    <t>Avda de los Concejales, nº 7 Consuegra TOLEDO</t>
  </si>
  <si>
    <t>F45001021</t>
  </si>
  <si>
    <t xml:space="preserve">SOC COOP SANTIAGO APOSTOL  </t>
  </si>
  <si>
    <t>C/San Blas,2   Moral de Calatrava CIUDAD REAL</t>
  </si>
  <si>
    <t>F13003447</t>
  </si>
  <si>
    <t>NTRA SRA DE LA PIEDAD S COOP</t>
  </si>
  <si>
    <t>C/ San Roque, s.n. Santa Olalla TOLEDO</t>
  </si>
  <si>
    <t>F45002557</t>
  </si>
  <si>
    <t>VINO</t>
  </si>
  <si>
    <t>EAPIR-003 VIRGEN DE LAS VIÑAS BODEGA Y ALMAZARA S COOP</t>
  </si>
  <si>
    <t>TOMELLOSO, Arenales de San Gregorio</t>
  </si>
  <si>
    <t>F13003249</t>
  </si>
  <si>
    <t>HONGOS</t>
  </si>
  <si>
    <t>EAPIR-005 CHAMPINTER S COOP</t>
  </si>
  <si>
    <t>VILLAMALEA</t>
  </si>
  <si>
    <t>F02009629</t>
  </si>
  <si>
    <t xml:space="preserve">Hortícola </t>
  </si>
  <si>
    <t>EAPIR-004 COOPAMAN S COOP 2ºg</t>
  </si>
  <si>
    <t>LAS PEDROÑERAS</t>
  </si>
  <si>
    <t>F16022964</t>
  </si>
  <si>
    <t>AJOMAN S COOP</t>
  </si>
  <si>
    <t>STA MARIA CAMPO RUS</t>
  </si>
  <si>
    <t>F16016990</t>
  </si>
  <si>
    <t>SAN ISIDRO LABRADOR</t>
  </si>
  <si>
    <t>LA MOTA DEL CUERVO</t>
  </si>
  <si>
    <t>F16007874</t>
  </si>
  <si>
    <t>SAN JUAN S COOP</t>
  </si>
  <si>
    <t>EL PROVENCIO</t>
  </si>
  <si>
    <t>F16018624</t>
  </si>
  <si>
    <t>SAN JULIAN S COOP</t>
  </si>
  <si>
    <t>LA ALBERCA ZANCARA</t>
  </si>
  <si>
    <t>F16007338</t>
  </si>
  <si>
    <t>MANCHAFLOR S COOP</t>
  </si>
  <si>
    <t>SAN CLEMENTE</t>
  </si>
  <si>
    <t>F16015877</t>
  </si>
  <si>
    <t>AJOS DE LAS PEDRONERAS S COOP</t>
  </si>
  <si>
    <t>F16230898</t>
  </si>
  <si>
    <t>PROVINCIA</t>
  </si>
  <si>
    <t>APP-2017-16-001</t>
  </si>
  <si>
    <t>HISPANICA DE COMERCIALIZACION, SDAD.COOP.CLM</t>
  </si>
  <si>
    <t>F16320079</t>
  </si>
  <si>
    <t>MOSTO, VINOS Y DERIVADOS</t>
  </si>
  <si>
    <t>F02003358</t>
  </si>
  <si>
    <t>ALBOREA</t>
  </si>
  <si>
    <t>ALBACETE</t>
  </si>
  <si>
    <t>F16005274</t>
  </si>
  <si>
    <t>FUENTE DE PEDRO NAHARRO</t>
  </si>
  <si>
    <t>CUENCA</t>
  </si>
  <si>
    <t>F16003501</t>
  </si>
  <si>
    <t>POZOAMARGO</t>
  </si>
  <si>
    <t>F02003457</t>
  </si>
  <si>
    <t>FUENTE-ALAMO</t>
  </si>
  <si>
    <t>F02004422</t>
  </si>
  <si>
    <t>CASAS DE VES</t>
  </si>
  <si>
    <t>APP-2017-02-002</t>
  </si>
  <si>
    <t>BODEGAS MWG-MANCHUELA WINES GROUP S.COOP. DE CLM</t>
  </si>
  <si>
    <t>F02597086</t>
  </si>
  <si>
    <t>F16002545</t>
  </si>
  <si>
    <t>VILLARTA</t>
  </si>
  <si>
    <t>F16002990</t>
  </si>
  <si>
    <t>VILLAGARCIA DEL LLANO</t>
  </si>
  <si>
    <t>F02003275</t>
  </si>
  <si>
    <t>NAVAS DE JORQUERA</t>
  </si>
  <si>
    <t>F02004281</t>
  </si>
  <si>
    <t>F16003030</t>
  </si>
  <si>
    <t>LEDAÑA</t>
  </si>
  <si>
    <t>F16002826</t>
  </si>
  <si>
    <t>EL HERRUMBLAR</t>
  </si>
  <si>
    <t>F02004786</t>
  </si>
  <si>
    <t>APP-2017-02-003</t>
  </si>
  <si>
    <t>ONTALBA, SDAD.COOP.CLM</t>
  </si>
  <si>
    <t>F02004141</t>
  </si>
  <si>
    <t>SAN JOSE, SDAD.COOP.DE CLM</t>
  </si>
  <si>
    <t>ONTUR</t>
  </si>
  <si>
    <t xml:space="preserve"> SAN ISIDRO, SDAD. COOP. CLM</t>
  </si>
  <si>
    <t>F02004406</t>
  </si>
  <si>
    <t>ALBATANA</t>
  </si>
  <si>
    <t>APP-2017-13-004</t>
  </si>
  <si>
    <t>VIDASOL SDAD. COOPERATIVA DE CASTILLA-LA MANCHA</t>
  </si>
  <si>
    <t>F13602719</t>
  </si>
  <si>
    <t>EL PROGRESO SOCIEDAD COOPERATIVA DE CASTILLA-LA MANCHA</t>
  </si>
  <si>
    <t>F13003355</t>
  </si>
  <si>
    <t>VILLARRUBIA DE LOS OJOS</t>
  </si>
  <si>
    <t>CIUDAD REAL</t>
  </si>
  <si>
    <t>LOS POZOS DE DAIMIEL SOCIEDAD COOPERATIVA DE CLM</t>
  </si>
  <si>
    <t>F13026463</t>
  </si>
  <si>
    <t>DAIMIEL</t>
  </si>
  <si>
    <t>OLEOVINÍCOLA CAMPO DE CALATRAVA SOCIEDAD COOPERATIVA DE CASTILLA-LA MANCHA</t>
  </si>
  <si>
    <t>F13378005</t>
  </si>
  <si>
    <t>BOLAÑOS DE CALATRAVA</t>
  </si>
  <si>
    <t>SANTO CRISTO DEL PRADO SOCIEDAD COOPERATIVA DE CLM</t>
  </si>
  <si>
    <t>F45001419</t>
  </si>
  <si>
    <t>MADRIDEJOS</t>
  </si>
  <si>
    <t>TOLEDO</t>
  </si>
  <si>
    <t>VINÍCOLA CASTILLO DE CONSUEGRA SOCIEDAD COOPERATIVA DE CLM</t>
  </si>
  <si>
    <t>F45030673</t>
  </si>
  <si>
    <t>CONSUEGRA</t>
  </si>
  <si>
    <t>APP-2017-45-005</t>
  </si>
  <si>
    <t>F45882982</t>
  </si>
  <si>
    <t>UNIDAD DE LILLO S. COOP DE C-LM</t>
  </si>
  <si>
    <t>F45740040</t>
  </si>
  <si>
    <t>LILLO</t>
  </si>
  <si>
    <t>ANGEL DEL ALCAZAR S. COOP. DE C-LM</t>
  </si>
  <si>
    <t>F45004058</t>
  </si>
  <si>
    <t>VILLACAÑAS</t>
  </si>
  <si>
    <t>NUESTRA SEÑORA DEL PILAR S COOP DE C-LM</t>
  </si>
  <si>
    <t>F45004199</t>
  </si>
  <si>
    <t>QUERO</t>
  </si>
  <si>
    <t>VIÑEDOS DE CAMARENA S COOP DE C-LM</t>
  </si>
  <si>
    <t>F45598281</t>
  </si>
  <si>
    <t>CAMARENA</t>
  </si>
  <si>
    <t>SAN ISIDRO LABRADOR S. COOP DE C-LM</t>
  </si>
  <si>
    <t>F45000817</t>
  </si>
  <si>
    <t>SANTO DOMINGO DE GUZMAN S. COOP C-LM</t>
  </si>
  <si>
    <t>F45002573</t>
  </si>
  <si>
    <t>VALMOJADO</t>
  </si>
  <si>
    <t>NUESTRA SEÑORA DE LINARES S COOP DE CLM</t>
  </si>
  <si>
    <t>F45004777</t>
  </si>
  <si>
    <t>LA TORRE DE ESTEBAN HAMBRAN</t>
  </si>
  <si>
    <t>SAN SEBASTIAN S COOP DE C-LM</t>
  </si>
  <si>
    <t>EL ROMERAL</t>
  </si>
  <si>
    <t>SAN ANTONIO DE PADUA S COOP DE CLM</t>
  </si>
  <si>
    <t>F45002458</t>
  </si>
  <si>
    <t>CABEZAMESADA</t>
  </si>
  <si>
    <t>VIRGEN DEL CARMEN TIN-BLAN S COOP DE CLM</t>
  </si>
  <si>
    <t>F45006798</t>
  </si>
  <si>
    <t>LAS VENTAS DE RETAMOSA</t>
  </si>
  <si>
    <t>APP-2017-45-006</t>
  </si>
  <si>
    <t>NTRA SRA DE LA MUELA Y LA PAZ , S. COOP CLM</t>
  </si>
  <si>
    <t>F45009339</t>
  </si>
  <si>
    <t>CORRAL DE ALMAGUER</t>
  </si>
  <si>
    <t>F45000486</t>
  </si>
  <si>
    <t>APP2019-CM-001</t>
  </si>
  <si>
    <t>OLINEXO, S.L.</t>
  </si>
  <si>
    <t>B02617918</t>
  </si>
  <si>
    <t>ACEITE DE OLIVA</t>
  </si>
  <si>
    <t>B86038437</t>
  </si>
  <si>
    <t>LA GUARDIA</t>
  </si>
  <si>
    <t>AGROPECUARIA ECOLOGICA SIERRA DE ALCARAZ SL</t>
  </si>
  <si>
    <t>B02443331</t>
  </si>
  <si>
    <t>Alcáraz</t>
  </si>
  <si>
    <t>APP2019-CM-002</t>
  </si>
  <si>
    <t>DOMO PISTACHIO, S.L.</t>
  </si>
  <si>
    <t>B13627211</t>
  </si>
  <si>
    <t>FFSS PISTACHO</t>
  </si>
  <si>
    <t>V45740685</t>
  </si>
  <si>
    <t>Villacañas</t>
  </si>
  <si>
    <t>V02402477</t>
  </si>
  <si>
    <t>Manzanares</t>
  </si>
  <si>
    <t>APP2019-13-003</t>
  </si>
  <si>
    <t>OLEO VIDABOL, S. Coop. 2º grado</t>
  </si>
  <si>
    <t>F13626452</t>
  </si>
  <si>
    <t>Villarrubia</t>
  </si>
  <si>
    <t>Bolaños</t>
  </si>
  <si>
    <t>APP2019-CM-004</t>
  </si>
  <si>
    <t>CASAS DE LA RIBERA, SDAD.COOP. 2º grado</t>
  </si>
  <si>
    <t>F16346066</t>
  </si>
  <si>
    <t>PURISIMA CONCEPCION SDAD.COOP. DE CLM</t>
  </si>
  <si>
    <t>F16003469</t>
  </si>
  <si>
    <t>Casas Fdo. Alonso</t>
  </si>
  <si>
    <t>COOPERATIVA VITIVINICOLA SANTIAGO EL MAYOR</t>
  </si>
  <si>
    <t>F02003390</t>
  </si>
  <si>
    <t>Minaya</t>
  </si>
  <si>
    <t>NÚMERO DE REGISTRO</t>
  </si>
  <si>
    <t>APPaa</t>
  </si>
  <si>
    <t>FECHA SOLICITUD DE AYUDA</t>
  </si>
  <si>
    <t>FECHA RECONOCIMIENTO</t>
  </si>
  <si>
    <t>FECHA RECONOCIMIENTO DE AYUDA</t>
  </si>
  <si>
    <t>SOCIO (DENOMINACION)</t>
  </si>
  <si>
    <t>SOCIO (CIF)</t>
  </si>
  <si>
    <t>RIA</t>
  </si>
  <si>
    <t>PRODUCTO</t>
  </si>
  <si>
    <t>CAPÍTULO</t>
  </si>
  <si>
    <t>Texto</t>
  </si>
  <si>
    <t>EAPIR 1º GRADO</t>
  </si>
  <si>
    <t>OBSERVACIONES</t>
  </si>
  <si>
    <t>REPRESENTANTE</t>
  </si>
  <si>
    <t>CIF REPRESENTANTE</t>
  </si>
  <si>
    <t>EMAIL</t>
  </si>
  <si>
    <t>TELEFONO</t>
  </si>
  <si>
    <t>DIRECCIÓN POSTAL</t>
  </si>
  <si>
    <t>CP</t>
  </si>
  <si>
    <t>TM</t>
  </si>
  <si>
    <t>Nº SOCIOS</t>
  </si>
  <si>
    <t>NÚMERO DE CUENTA</t>
  </si>
  <si>
    <t>SOCIO TOTAL</t>
  </si>
  <si>
    <t>Cooperativa del Campo San Isidro</t>
  </si>
  <si>
    <t>02/40918</t>
  </si>
  <si>
    <t>22.05</t>
  </si>
  <si>
    <t>Vinos de uva; mostos de uva apagado con alcohol (incluidas las mistelas)</t>
  </si>
  <si>
    <t>JUAN MORALES MANZANARES</t>
  </si>
  <si>
    <t>GERENCIA@HISPANICAWINES.COM</t>
  </si>
  <si>
    <t>667737318-969125039</t>
  </si>
  <si>
    <t>C/ PABLO ALONSO, 1</t>
  </si>
  <si>
    <t>FUENTE DE PEDRO NAVARRO</t>
  </si>
  <si>
    <t>Ntra. Señora de la Soledad, S. COOP. DE CLM</t>
  </si>
  <si>
    <t>16/40133</t>
  </si>
  <si>
    <t>Ntra. Señora de la Cabeza, S. COOP. CLM</t>
  </si>
  <si>
    <t>16/40416</t>
  </si>
  <si>
    <t>Bodega San Dionisio, S. COOP. CLM</t>
  </si>
  <si>
    <t>02/40146</t>
  </si>
  <si>
    <t>Coop del Campo Virgen de la Encarnación</t>
  </si>
  <si>
    <t>02/40968</t>
  </si>
  <si>
    <t>Bodegas Villavid-Dulce Nombre de Jesús</t>
  </si>
  <si>
    <t>16/40214</t>
  </si>
  <si>
    <t>CAMBIO DE RAZON SOCIAL MEDIANTE RESOLUCION DE 20/07/2020</t>
  </si>
  <si>
    <t>RICARDO CAÑADA LOPEZ</t>
  </si>
  <si>
    <t>INFO@VITIVINOS.COM; JEGJ@BODEGAS-SAAC.COM</t>
  </si>
  <si>
    <t>655525375; 609847445; 967483114; 657311770 (NAZARET-CONTABILADAD); 967483023</t>
  </si>
  <si>
    <t>ANTIGUA: C/LARGA, 29 - 1º; NUEVA: C/VALENCIA, 41</t>
  </si>
  <si>
    <t xml:space="preserve"> Imperio, S. COOP. DE CLM</t>
  </si>
  <si>
    <t>16/40274</t>
  </si>
  <si>
    <t>CAMBIO DE UBICACIÓN. NUEVA C/VALENCIA, 41 (VILLAMALEA)</t>
  </si>
  <si>
    <t xml:space="preserve"> San Gregorio Magno, S. COOP. CLM</t>
  </si>
  <si>
    <t>02/40681</t>
  </si>
  <si>
    <t>San Antonio Abad, SDAD. COOP. CLM</t>
  </si>
  <si>
    <t>02/40323</t>
  </si>
  <si>
    <t xml:space="preserve"> San Isidro, S. COOP. CLM</t>
  </si>
  <si>
    <t>16/40366</t>
  </si>
  <si>
    <t xml:space="preserve"> Nuestra Señora de la Estrella</t>
  </si>
  <si>
    <t>16/40225</t>
  </si>
  <si>
    <t>Vitivinos Anunciación S.Coop. de CLM</t>
  </si>
  <si>
    <t>02/40565</t>
  </si>
  <si>
    <t>Resolución de reconocimiento 27 de febrero de 2019</t>
  </si>
  <si>
    <t>02/40556</t>
  </si>
  <si>
    <t>(entidad absorbente)</t>
  </si>
  <si>
    <t>LUIS ZORNOZA ORTIZ</t>
  </si>
  <si>
    <t>CONTABILIDAD@ONTALBA.ES</t>
  </si>
  <si>
    <t>C/DEL SOL, 23</t>
  </si>
  <si>
    <t xml:space="preserve"> (entidad absorbida)</t>
  </si>
  <si>
    <t>13/42787</t>
  </si>
  <si>
    <t>CESAREO CABRERA DEL PRADO</t>
  </si>
  <si>
    <t>JOSEMARIA.PARADA@GRUPOVIDASOL.ES</t>
  </si>
  <si>
    <t>926969980; 926896135; movil de jose maria: 602244120</t>
  </si>
  <si>
    <t>C/CHARCAZO, 28</t>
  </si>
  <si>
    <t>13/44825</t>
  </si>
  <si>
    <t>13/42903 y 13/43923</t>
  </si>
  <si>
    <t>45/40194</t>
  </si>
  <si>
    <t>45/40260</t>
  </si>
  <si>
    <t>AGRUPACION DE VIÑEDOS SDAD.COOP. DE CLM</t>
  </si>
  <si>
    <t>45/40220 Y 45/41179</t>
  </si>
  <si>
    <t>JOAQUIN ECHEVARRIA CUESTA</t>
  </si>
  <si>
    <t>A.CARRILLO@VDCLM.COM</t>
  </si>
  <si>
    <t>925221600 - 699234407</t>
  </si>
  <si>
    <t>CR TOLEDO VALMOJADO, KM 24,6; paseo de los canónigos, número 18 – Toledo (C.P. 45004)</t>
  </si>
  <si>
    <t>45/40217</t>
  </si>
  <si>
    <t>antiguia razon social: VIÑEDOS DE CASTILLA LA MANCHA, SOC. COOPERATIVA DE CLM</t>
  </si>
  <si>
    <t>45/40891</t>
  </si>
  <si>
    <t>45/40241 Y 45/40243</t>
  </si>
  <si>
    <t>45/41277</t>
  </si>
  <si>
    <t>45/40234</t>
  </si>
  <si>
    <t>45/41124</t>
  </si>
  <si>
    <t>45/40236</t>
  </si>
  <si>
    <t>45/41252</t>
  </si>
  <si>
    <t>45/40221</t>
  </si>
  <si>
    <t>Nuestra Señora de la Paz S. COOP. DE C-LM</t>
  </si>
  <si>
    <t>45/40218 Y 45/41438</t>
  </si>
  <si>
    <t>PABLO JAVIER IGLESIAS AREVALO</t>
  </si>
  <si>
    <t>ADMINISTRACION@ALTOVELA.COM</t>
  </si>
  <si>
    <t>C/EL GRECO, 10</t>
  </si>
  <si>
    <t>Nuestra señora de la Muela S. COOP DE C-LM</t>
  </si>
  <si>
    <t>(que desaparece como producto de la fusión)</t>
  </si>
  <si>
    <t xml:space="preserve">Alalma del Olivo, S.L. </t>
  </si>
  <si>
    <t>45/42750</t>
  </si>
  <si>
    <t>15.07</t>
  </si>
  <si>
    <t>Aceites vegetales fijos, fluidos o concretos, brutos, purificados o refinados</t>
  </si>
  <si>
    <t>Resolución 18/02/2020</t>
  </si>
  <si>
    <t>ENRIQUE DAMIAN SIMON FLORES</t>
  </si>
  <si>
    <t>05144110E</t>
  </si>
  <si>
    <t>JMARQUEZ@OLINEXO.COM</t>
  </si>
  <si>
    <t>696230599 - 967380577 - 967571993</t>
  </si>
  <si>
    <t>VIA VERDE DE ALCARAZ, S/N</t>
  </si>
  <si>
    <t>ALCARAZ</t>
  </si>
  <si>
    <t>ES32 3190 0011 39 5092327625</t>
  </si>
  <si>
    <t>02/42545</t>
  </si>
  <si>
    <t>SAT 516CM El Campo</t>
  </si>
  <si>
    <t>45/42695</t>
  </si>
  <si>
    <t>Frutos comestibles; cortezas de agrios y de melones</t>
  </si>
  <si>
    <t>FRANCISCO JULIAN APARICIO GARCIA (representante segunda anualidad); ADRIAN ROMAN QUIROS (durante la primera anualidad)</t>
  </si>
  <si>
    <t>03.811.815W</t>
  </si>
  <si>
    <t>SALES@DOMOPISTACHIO.COM; INFO@PISTAMANCHA.COM</t>
  </si>
  <si>
    <t>926611689- 653604884 (IGNACIO-GERENTE)</t>
  </si>
  <si>
    <t>PASEO DE JOHN LENNON, 12 PLANTA 2 OFICINA 3 EN GETAFE (CP 28906) (OFICINA EN ALQUILER); POL. IND. MANZANARES, CALLE B, PARCELA B, NAVE 2 (dirección antigua)</t>
  </si>
  <si>
    <t>MANZANARES</t>
  </si>
  <si>
    <t>ES50 3081 0637 11 3338621828</t>
  </si>
  <si>
    <t xml:space="preserve">SAT 378CM Pistamancha </t>
  </si>
  <si>
    <t>13/45361</t>
  </si>
  <si>
    <t>Cooperativa Agrícola El Progreso</t>
  </si>
  <si>
    <t>13/40024</t>
  </si>
  <si>
    <t>JESUS JULIAN CASANOVA FERNANDEZ BRAVO</t>
  </si>
  <si>
    <t>05689449P</t>
  </si>
  <si>
    <t>ADMINISTRACION@BODEGASELPROGRESO.COM; LUISCARLOS.BORONDO@GRUPOVIDABOL.COM</t>
  </si>
  <si>
    <t>926870098 - 648650555 (luis carlos)</t>
  </si>
  <si>
    <t>NUEVA DIRECCIÓN: Calle Jijones, nº 26 bajo en Villarrubia de los ojos;    (ANTIGUA)C/TORRALBA, 1 (cp13260, Bolaños de cva)</t>
  </si>
  <si>
    <t>ES08 3190 2025 22 5078695623</t>
  </si>
  <si>
    <t>Oleovinicola Campo de Calatrava S.C.C.M</t>
  </si>
  <si>
    <t>13/40087</t>
  </si>
  <si>
    <t>16/40385</t>
  </si>
  <si>
    <t>JOSE MARIA ALCAZAR AROCA</t>
  </si>
  <si>
    <t>04565988M</t>
  </si>
  <si>
    <t>GERENCIA@VINOTEATINOS.COM</t>
  </si>
  <si>
    <t>CTRA. MINAYA, KM 10</t>
  </si>
  <si>
    <t>CASAS DE FERNANDO ALONSO</t>
  </si>
  <si>
    <t>ES18 3190 1023 13 5104630628</t>
  </si>
  <si>
    <t>02/40674</t>
  </si>
  <si>
    <t>solape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</si>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</sst>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0" fillId="2" borderId="0" xfId="0" applyFill="1"/>
    <xf numFmtId="0" fontId="0" fillId="2" borderId="7" xfId="0" applyFill="1" applyBorder="1"/>
    <xf numFmtId="14" fontId="0" fillId="2" borderId="7" xfId="0" applyNumberFormat="1" applyFill="1" applyBorder="1"/>
    <xf numFmtId="0" fontId="5" fillId="2" borderId="7" xfId="0" applyFont="1" applyFill="1" applyBorder="1"/>
    <xf numFmtId="0" fontId="0" fillId="0" borderId="7" xfId="0" applyBorder="1"/>
    <xf numFmtId="0" fontId="1" fillId="2" borderId="7" xfId="0" applyFont="1" applyFill="1" applyBorder="1"/>
    <xf numFmtId="14" fontId="1" fillId="2" borderId="7" xfId="0" applyNumberFormat="1" applyFont="1" applyFill="1" applyBorder="1"/>
    <xf numFmtId="0" fontId="0" fillId="0" borderId="7" xfId="0" applyBorder="1" applyAlignment="1">
      <alignment wrapText="1"/>
    </xf>
    <xf numFmtId="0" fontId="1" fillId="0" borderId="0" xfId="0" applyFont="1"/>
    <xf numFmtId="0" fontId="2" fillId="2" borderId="2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Font="1" applyBorder="1" applyAlignment="1">
      <alignment horizont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3" xfId="0" applyBorder="1"/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wrapText="1"/>
    </xf>
    <xf numFmtId="14" fontId="0" fillId="0" borderId="7" xfId="0" applyNumberFormat="1" applyFont="1" applyBorder="1" applyAlignment="1">
      <alignment horizontal="center" wrapText="1"/>
    </xf>
    <xf numFmtId="0" fontId="6" fillId="0" borderId="7" xfId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0" borderId="7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BODEGASELPROGRESO.COM" TargetMode="External"/><Relationship Id="rId3" Type="http://schemas.openxmlformats.org/officeDocument/2006/relationships/hyperlink" Target="mailto:JOSEMARIA.PARADA@GRUPOVIDASOL.ES" TargetMode="External"/><Relationship Id="rId7" Type="http://schemas.openxmlformats.org/officeDocument/2006/relationships/hyperlink" Target="mailto:INFO@PISTAMANCHA.COM" TargetMode="External"/><Relationship Id="rId2" Type="http://schemas.openxmlformats.org/officeDocument/2006/relationships/hyperlink" Target="mailto:CONTABILIDAD@ONTALBA.ES" TargetMode="External"/><Relationship Id="rId1" Type="http://schemas.openxmlformats.org/officeDocument/2006/relationships/hyperlink" Target="mailto:GERENCIA@HISPANICAWINES.COM" TargetMode="External"/><Relationship Id="rId6" Type="http://schemas.openxmlformats.org/officeDocument/2006/relationships/hyperlink" Target="mailto:JMARQUEZ@OLINEXO.COM" TargetMode="External"/><Relationship Id="rId5" Type="http://schemas.openxmlformats.org/officeDocument/2006/relationships/hyperlink" Target="mailto:ADMINISTRACION@ALTOVELA.COM" TargetMode="External"/><Relationship Id="rId4" Type="http://schemas.openxmlformats.org/officeDocument/2006/relationships/hyperlink" Target="mailto:A.CARRILLO@VDCLM.COM" TargetMode="External"/><Relationship Id="rId9" Type="http://schemas.openxmlformats.org/officeDocument/2006/relationships/hyperlink" Target="mailto:GERENCIA@VINOTEATI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4"/>
  <sheetViews>
    <sheetView topLeftCell="A34" workbookViewId="0">
      <selection activeCell="C8" sqref="C8"/>
    </sheetView>
  </sheetViews>
  <sheetFormatPr baseColWidth="10" defaultRowHeight="14.4" x14ac:dyDescent="0.3"/>
  <cols>
    <col min="1" max="1" width="11.5546875" customWidth="1"/>
    <col min="3" max="3" width="37.44140625" customWidth="1"/>
    <col min="4" max="4" width="36" customWidth="1"/>
  </cols>
  <sheetData>
    <row r="2" spans="1:5" x14ac:dyDescent="0.3">
      <c r="A2" t="s">
        <v>112</v>
      </c>
      <c r="B2" t="s">
        <v>113</v>
      </c>
      <c r="C2" t="s">
        <v>114</v>
      </c>
      <c r="D2" t="s">
        <v>115</v>
      </c>
      <c r="E2" s="21" t="s">
        <v>4</v>
      </c>
    </row>
    <row r="3" spans="1:5" ht="15.6" x14ac:dyDescent="0.3">
      <c r="A3" s="14" t="s">
        <v>116</v>
      </c>
      <c r="B3" s="15">
        <v>43165</v>
      </c>
      <c r="C3" s="16" t="s">
        <v>117</v>
      </c>
      <c r="D3" s="14" t="s">
        <v>118</v>
      </c>
      <c r="E3" s="14" t="s">
        <v>44</v>
      </c>
    </row>
    <row r="4" spans="1:5" x14ac:dyDescent="0.3">
      <c r="A4" s="17"/>
      <c r="B4" s="17"/>
      <c r="C4" s="17" t="s">
        <v>119</v>
      </c>
      <c r="D4" s="17" t="s">
        <v>120</v>
      </c>
      <c r="E4" s="17" t="s">
        <v>51</v>
      </c>
    </row>
    <row r="5" spans="1:5" x14ac:dyDescent="0.3">
      <c r="A5" s="17"/>
      <c r="B5" s="17"/>
      <c r="C5" s="17" t="s">
        <v>121</v>
      </c>
      <c r="D5" s="17" t="s">
        <v>122</v>
      </c>
      <c r="E5" s="17" t="s">
        <v>123</v>
      </c>
    </row>
    <row r="6" spans="1:5" x14ac:dyDescent="0.3">
      <c r="A6" s="17"/>
      <c r="B6" s="17"/>
      <c r="C6" s="17" t="s">
        <v>124</v>
      </c>
      <c r="D6" s="17" t="s">
        <v>125</v>
      </c>
      <c r="E6" s="17" t="s">
        <v>126</v>
      </c>
    </row>
    <row r="7" spans="1:5" x14ac:dyDescent="0.3">
      <c r="A7" s="17"/>
      <c r="B7" s="17"/>
      <c r="C7" s="17" t="s">
        <v>127</v>
      </c>
      <c r="D7" s="17" t="s">
        <v>128</v>
      </c>
      <c r="E7" s="17" t="s">
        <v>48</v>
      </c>
    </row>
    <row r="8" spans="1:5" ht="72" x14ac:dyDescent="0.3">
      <c r="A8" s="17"/>
      <c r="B8" s="17"/>
      <c r="C8" s="17" t="s">
        <v>129</v>
      </c>
      <c r="D8" s="20" t="s">
        <v>130</v>
      </c>
      <c r="E8" s="17" t="s">
        <v>131</v>
      </c>
    </row>
    <row r="10" spans="1:5" ht="15.6" x14ac:dyDescent="0.3">
      <c r="A10" s="14" t="s">
        <v>116</v>
      </c>
      <c r="B10" s="15">
        <v>43154</v>
      </c>
      <c r="C10" s="16" t="s">
        <v>132</v>
      </c>
      <c r="D10" s="14" t="s">
        <v>133</v>
      </c>
      <c r="E10" s="14" t="s">
        <v>134</v>
      </c>
    </row>
    <row r="11" spans="1:5" x14ac:dyDescent="0.3">
      <c r="A11" s="17"/>
      <c r="B11" s="17"/>
      <c r="C11" s="17" t="s">
        <v>135</v>
      </c>
      <c r="D11" s="17" t="s">
        <v>136</v>
      </c>
      <c r="E11" s="17" t="s">
        <v>137</v>
      </c>
    </row>
    <row r="12" spans="1:5" x14ac:dyDescent="0.3">
      <c r="A12" s="17"/>
      <c r="B12" s="17"/>
      <c r="C12" s="17" t="s">
        <v>138</v>
      </c>
      <c r="D12" s="17" t="s">
        <v>139</v>
      </c>
      <c r="E12" s="17" t="s">
        <v>140</v>
      </c>
    </row>
    <row r="13" spans="1:5" x14ac:dyDescent="0.3">
      <c r="A13" s="17"/>
      <c r="B13" s="17"/>
      <c r="C13" s="17" t="s">
        <v>141</v>
      </c>
      <c r="D13" s="17" t="s">
        <v>142</v>
      </c>
      <c r="E13" s="17" t="s">
        <v>143</v>
      </c>
    </row>
    <row r="14" spans="1:5" x14ac:dyDescent="0.3">
      <c r="A14" s="17"/>
      <c r="B14" s="17"/>
      <c r="C14" s="17" t="s">
        <v>144</v>
      </c>
      <c r="D14" s="17" t="s">
        <v>145</v>
      </c>
      <c r="E14" s="17" t="s">
        <v>146</v>
      </c>
    </row>
    <row r="15" spans="1:5" x14ac:dyDescent="0.3">
      <c r="A15" s="17"/>
      <c r="B15" s="17"/>
      <c r="C15" s="17" t="s">
        <v>147</v>
      </c>
      <c r="D15" s="17" t="s">
        <v>148</v>
      </c>
      <c r="E15" s="17" t="s">
        <v>149</v>
      </c>
    </row>
    <row r="16" spans="1:5" x14ac:dyDescent="0.3">
      <c r="A16" s="17"/>
      <c r="B16" s="17"/>
      <c r="C16" s="17" t="s">
        <v>150</v>
      </c>
      <c r="D16" s="17" t="s">
        <v>151</v>
      </c>
      <c r="E16" s="17" t="s">
        <v>152</v>
      </c>
    </row>
    <row r="17" spans="1:5" x14ac:dyDescent="0.3">
      <c r="A17" s="17"/>
      <c r="B17" s="17"/>
      <c r="C17" s="17" t="s">
        <v>153</v>
      </c>
      <c r="D17" s="17" t="s">
        <v>154</v>
      </c>
      <c r="E17" s="17" t="s">
        <v>155</v>
      </c>
    </row>
    <row r="18" spans="1:5" x14ac:dyDescent="0.3">
      <c r="A18" s="17"/>
      <c r="B18" s="17"/>
      <c r="C18" s="17" t="s">
        <v>156</v>
      </c>
      <c r="D18" s="17" t="s">
        <v>157</v>
      </c>
      <c r="E18" s="17" t="s">
        <v>158</v>
      </c>
    </row>
    <row r="19" spans="1:5" x14ac:dyDescent="0.3">
      <c r="A19" s="17"/>
      <c r="B19" s="17"/>
      <c r="C19" s="17" t="s">
        <v>159</v>
      </c>
      <c r="D19" s="17" t="s">
        <v>160</v>
      </c>
      <c r="E19" s="17" t="s">
        <v>161</v>
      </c>
    </row>
    <row r="20" spans="1:5" x14ac:dyDescent="0.3">
      <c r="A20" s="17"/>
      <c r="B20" s="17"/>
      <c r="C20" s="17" t="s">
        <v>162</v>
      </c>
      <c r="D20" s="17" t="s">
        <v>163</v>
      </c>
      <c r="E20" s="17" t="s">
        <v>164</v>
      </c>
    </row>
    <row r="21" spans="1:5" x14ac:dyDescent="0.3">
      <c r="A21" s="17"/>
      <c r="B21" s="17"/>
      <c r="C21" s="17" t="s">
        <v>165</v>
      </c>
      <c r="D21" s="17" t="s">
        <v>166</v>
      </c>
      <c r="E21" s="17" t="s">
        <v>167</v>
      </c>
    </row>
    <row r="22" spans="1:5" x14ac:dyDescent="0.3">
      <c r="A22" s="17"/>
      <c r="B22" s="17"/>
      <c r="C22" s="17" t="s">
        <v>168</v>
      </c>
      <c r="D22" s="17" t="s">
        <v>169</v>
      </c>
      <c r="E22" s="17" t="s">
        <v>170</v>
      </c>
    </row>
    <row r="23" spans="1:5" x14ac:dyDescent="0.3">
      <c r="A23" s="17"/>
      <c r="B23" s="17"/>
      <c r="C23" s="17" t="s">
        <v>171</v>
      </c>
      <c r="D23" s="17" t="s">
        <v>172</v>
      </c>
      <c r="E23" s="17" t="s">
        <v>173</v>
      </c>
    </row>
    <row r="24" spans="1:5" x14ac:dyDescent="0.3">
      <c r="A24" s="17"/>
      <c r="B24" s="17"/>
      <c r="C24" s="17" t="s">
        <v>174</v>
      </c>
      <c r="D24" s="17" t="s">
        <v>175</v>
      </c>
      <c r="E24" s="17" t="s">
        <v>176</v>
      </c>
    </row>
    <row r="25" spans="1:5" x14ac:dyDescent="0.3">
      <c r="A25" s="17"/>
      <c r="B25" s="17"/>
      <c r="C25" s="17" t="s">
        <v>177</v>
      </c>
      <c r="D25" s="17" t="s">
        <v>178</v>
      </c>
      <c r="E25" s="17" t="s">
        <v>179</v>
      </c>
    </row>
    <row r="26" spans="1:5" x14ac:dyDescent="0.3">
      <c r="A26" s="17"/>
      <c r="B26" s="17"/>
      <c r="C26" s="17" t="s">
        <v>180</v>
      </c>
      <c r="D26" s="17" t="s">
        <v>181</v>
      </c>
      <c r="E26" s="17" t="s">
        <v>182</v>
      </c>
    </row>
    <row r="27" spans="1:5" x14ac:dyDescent="0.3">
      <c r="A27" s="17"/>
      <c r="B27" s="17"/>
      <c r="C27" s="17" t="s">
        <v>183</v>
      </c>
      <c r="D27" s="17" t="s">
        <v>184</v>
      </c>
      <c r="E27" s="17" t="s">
        <v>185</v>
      </c>
    </row>
    <row r="28" spans="1:5" x14ac:dyDescent="0.3">
      <c r="A28" s="17"/>
      <c r="B28" s="17"/>
      <c r="C28" s="17" t="s">
        <v>186</v>
      </c>
      <c r="D28" s="17" t="s">
        <v>187</v>
      </c>
      <c r="E28" s="17" t="s">
        <v>188</v>
      </c>
    </row>
    <row r="29" spans="1:5" x14ac:dyDescent="0.3">
      <c r="A29" s="17"/>
      <c r="B29" s="17"/>
      <c r="C29" s="17" t="s">
        <v>189</v>
      </c>
      <c r="D29" s="17" t="s">
        <v>190</v>
      </c>
      <c r="E29" s="17" t="s">
        <v>191</v>
      </c>
    </row>
    <row r="30" spans="1:5" x14ac:dyDescent="0.3">
      <c r="A30" s="17"/>
      <c r="B30" s="17"/>
      <c r="C30" s="17" t="s">
        <v>192</v>
      </c>
      <c r="D30" s="17" t="s">
        <v>193</v>
      </c>
      <c r="E30" s="17" t="s">
        <v>194</v>
      </c>
    </row>
    <row r="31" spans="1:5" x14ac:dyDescent="0.3">
      <c r="A31" s="17"/>
      <c r="B31" s="17"/>
      <c r="C31" s="17" t="s">
        <v>195</v>
      </c>
      <c r="D31" s="17" t="s">
        <v>196</v>
      </c>
      <c r="E31" s="17" t="s">
        <v>197</v>
      </c>
    </row>
    <row r="32" spans="1:5" x14ac:dyDescent="0.3">
      <c r="A32" s="17"/>
      <c r="B32" s="17"/>
      <c r="C32" s="17" t="s">
        <v>198</v>
      </c>
      <c r="D32" s="17" t="s">
        <v>199</v>
      </c>
      <c r="E32" s="17" t="s">
        <v>200</v>
      </c>
    </row>
    <row r="33" spans="1:5" x14ac:dyDescent="0.3">
      <c r="A33" s="17"/>
      <c r="B33" s="17"/>
      <c r="C33" s="17" t="s">
        <v>201</v>
      </c>
      <c r="D33" s="17" t="s">
        <v>202</v>
      </c>
      <c r="E33" s="17" t="s">
        <v>203</v>
      </c>
    </row>
    <row r="34" spans="1:5" x14ac:dyDescent="0.3">
      <c r="A34" s="17"/>
      <c r="B34" s="17"/>
      <c r="C34" s="17" t="s">
        <v>204</v>
      </c>
      <c r="D34" s="17" t="s">
        <v>205</v>
      </c>
      <c r="E34" s="17" t="s">
        <v>206</v>
      </c>
    </row>
    <row r="35" spans="1:5" x14ac:dyDescent="0.3">
      <c r="A35" s="17"/>
      <c r="B35" s="17"/>
      <c r="C35" s="17" t="s">
        <v>207</v>
      </c>
      <c r="D35" s="17" t="s">
        <v>208</v>
      </c>
      <c r="E35" s="17" t="s">
        <v>209</v>
      </c>
    </row>
    <row r="36" spans="1:5" x14ac:dyDescent="0.3">
      <c r="A36" s="17"/>
      <c r="B36" s="17"/>
      <c r="C36" s="17" t="s">
        <v>210</v>
      </c>
      <c r="D36" s="17" t="s">
        <v>211</v>
      </c>
      <c r="E36" s="17" t="s">
        <v>212</v>
      </c>
    </row>
    <row r="37" spans="1:5" x14ac:dyDescent="0.3">
      <c r="A37" s="17"/>
      <c r="B37" s="17"/>
      <c r="C37" s="17" t="s">
        <v>213</v>
      </c>
      <c r="D37" s="17" t="s">
        <v>214</v>
      </c>
      <c r="E37" s="17" t="s">
        <v>215</v>
      </c>
    </row>
    <row r="38" spans="1:5" x14ac:dyDescent="0.3">
      <c r="A38" s="17"/>
      <c r="B38" s="17"/>
      <c r="C38" s="17" t="s">
        <v>216</v>
      </c>
      <c r="D38" s="17" t="s">
        <v>217</v>
      </c>
      <c r="E38" s="17" t="s">
        <v>218</v>
      </c>
    </row>
    <row r="39" spans="1:5" x14ac:dyDescent="0.3">
      <c r="A39" s="17"/>
      <c r="B39" s="17"/>
      <c r="C39" s="17" t="s">
        <v>219</v>
      </c>
      <c r="D39" s="17" t="s">
        <v>220</v>
      </c>
      <c r="E39" s="17" t="s">
        <v>221</v>
      </c>
    </row>
    <row r="40" spans="1:5" x14ac:dyDescent="0.3">
      <c r="A40" s="17"/>
      <c r="B40" s="17"/>
      <c r="C40" s="17" t="s">
        <v>222</v>
      </c>
      <c r="D40" s="17" t="s">
        <v>223</v>
      </c>
      <c r="E40" s="17" t="s">
        <v>224</v>
      </c>
    </row>
    <row r="41" spans="1:5" x14ac:dyDescent="0.3">
      <c r="A41" s="17"/>
      <c r="B41" s="17"/>
      <c r="C41" s="17" t="s">
        <v>225</v>
      </c>
      <c r="D41" s="17" t="s">
        <v>226</v>
      </c>
      <c r="E41" s="17" t="s">
        <v>227</v>
      </c>
    </row>
    <row r="42" spans="1:5" x14ac:dyDescent="0.3">
      <c r="A42" s="17"/>
      <c r="B42" s="17"/>
      <c r="C42" s="17" t="s">
        <v>228</v>
      </c>
      <c r="D42" s="17" t="s">
        <v>229</v>
      </c>
      <c r="E42" s="17" t="s">
        <v>230</v>
      </c>
    </row>
    <row r="44" spans="1:5" ht="15.6" x14ac:dyDescent="0.3">
      <c r="A44" s="18" t="s">
        <v>231</v>
      </c>
      <c r="B44" s="19">
        <v>43154</v>
      </c>
      <c r="C44" s="16" t="s">
        <v>232</v>
      </c>
      <c r="D44" s="18" t="s">
        <v>233</v>
      </c>
      <c r="E44" s="18" t="s">
        <v>234</v>
      </c>
    </row>
    <row r="46" spans="1:5" ht="15.6" x14ac:dyDescent="0.3">
      <c r="A46" s="13" t="s">
        <v>235</v>
      </c>
      <c r="B46" s="15">
        <v>43178</v>
      </c>
      <c r="C46" s="16" t="s">
        <v>236</v>
      </c>
      <c r="D46" s="14" t="s">
        <v>237</v>
      </c>
      <c r="E46" s="14" t="s">
        <v>238</v>
      </c>
    </row>
    <row r="48" spans="1:5" ht="15.6" x14ac:dyDescent="0.3">
      <c r="A48" s="14" t="s">
        <v>239</v>
      </c>
      <c r="B48" s="15">
        <v>43312</v>
      </c>
      <c r="C48" s="16" t="s">
        <v>240</v>
      </c>
      <c r="D48" s="14" t="s">
        <v>241</v>
      </c>
      <c r="E48" s="14" t="s">
        <v>242</v>
      </c>
    </row>
    <row r="49" spans="1:5" x14ac:dyDescent="0.3">
      <c r="A49" s="17"/>
      <c r="B49" s="17"/>
      <c r="C49" s="17" t="s">
        <v>243</v>
      </c>
      <c r="D49" s="17" t="s">
        <v>244</v>
      </c>
      <c r="E49" s="17" t="s">
        <v>245</v>
      </c>
    </row>
    <row r="50" spans="1:5" x14ac:dyDescent="0.3">
      <c r="A50" s="17"/>
      <c r="B50" s="17"/>
      <c r="C50" s="17" t="s">
        <v>246</v>
      </c>
      <c r="D50" s="17" t="s">
        <v>247</v>
      </c>
      <c r="E50" s="17" t="s">
        <v>248</v>
      </c>
    </row>
    <row r="51" spans="1:5" x14ac:dyDescent="0.3">
      <c r="A51" s="17"/>
      <c r="B51" s="17"/>
      <c r="C51" s="17" t="s">
        <v>249</v>
      </c>
      <c r="D51" s="17" t="s">
        <v>250</v>
      </c>
      <c r="E51" s="17" t="s">
        <v>251</v>
      </c>
    </row>
    <row r="52" spans="1:5" x14ac:dyDescent="0.3">
      <c r="A52" s="17"/>
      <c r="B52" s="17"/>
      <c r="C52" s="17" t="s">
        <v>252</v>
      </c>
      <c r="D52" s="17" t="s">
        <v>253</v>
      </c>
      <c r="E52" s="17" t="s">
        <v>254</v>
      </c>
    </row>
    <row r="53" spans="1:5" x14ac:dyDescent="0.3">
      <c r="A53" s="17"/>
      <c r="B53" s="17"/>
      <c r="C53" s="17" t="s">
        <v>255</v>
      </c>
      <c r="D53" s="17" t="s">
        <v>256</v>
      </c>
      <c r="E53" s="17" t="s">
        <v>257</v>
      </c>
    </row>
    <row r="54" spans="1:5" x14ac:dyDescent="0.3">
      <c r="A54" s="17"/>
      <c r="B54" s="17"/>
      <c r="C54" s="17" t="s">
        <v>258</v>
      </c>
      <c r="D54" s="17" t="s">
        <v>241</v>
      </c>
      <c r="E54" s="17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5" workbookViewId="0">
      <selection activeCell="B51" sqref="B51"/>
    </sheetView>
  </sheetViews>
  <sheetFormatPr baseColWidth="10" defaultRowHeight="14.4" x14ac:dyDescent="0.3"/>
  <cols>
    <col min="2" max="2" width="19.6640625" customWidth="1"/>
    <col min="3" max="3" width="16.88671875" customWidth="1"/>
    <col min="4" max="4" width="33.109375" customWidth="1"/>
  </cols>
  <sheetData>
    <row r="1" spans="1:6" ht="15" thickBot="1" x14ac:dyDescent="0.35"/>
    <row r="2" spans="1:6" ht="15" thickBot="1" x14ac:dyDescent="0.35">
      <c r="A2" s="1" t="s">
        <v>0</v>
      </c>
      <c r="B2" s="42" t="s">
        <v>1</v>
      </c>
      <c r="C2" s="43"/>
      <c r="D2" s="2" t="s">
        <v>2</v>
      </c>
      <c r="E2" s="2" t="s">
        <v>3</v>
      </c>
      <c r="F2" s="22" t="s">
        <v>4</v>
      </c>
    </row>
    <row r="3" spans="1:6" ht="15" thickBot="1" x14ac:dyDescent="0.35">
      <c r="A3" s="3" t="s">
        <v>5</v>
      </c>
      <c r="B3" s="40"/>
      <c r="C3" s="41"/>
      <c r="D3" s="4"/>
      <c r="E3" s="4" t="s">
        <v>6</v>
      </c>
      <c r="F3" s="5" t="s">
        <v>7</v>
      </c>
    </row>
    <row r="4" spans="1:6" ht="15" thickBot="1" x14ac:dyDescent="0.35">
      <c r="A4" s="6"/>
      <c r="B4" s="40" t="s">
        <v>8</v>
      </c>
      <c r="C4" s="41"/>
      <c r="D4" s="4" t="s">
        <v>9</v>
      </c>
      <c r="E4" s="4" t="s">
        <v>10</v>
      </c>
      <c r="F4" s="5" t="s">
        <v>11</v>
      </c>
    </row>
    <row r="5" spans="1:6" ht="15" thickBot="1" x14ac:dyDescent="0.35">
      <c r="A5" s="6"/>
      <c r="B5" s="40" t="s">
        <v>12</v>
      </c>
      <c r="C5" s="41"/>
      <c r="D5" s="4" t="s">
        <v>13</v>
      </c>
      <c r="E5" s="4" t="s">
        <v>14</v>
      </c>
      <c r="F5" s="5" t="s">
        <v>15</v>
      </c>
    </row>
    <row r="6" spans="1:6" ht="15" thickBot="1" x14ac:dyDescent="0.35">
      <c r="A6" s="6"/>
      <c r="B6" s="40" t="s">
        <v>16</v>
      </c>
      <c r="C6" s="41"/>
      <c r="D6" s="4" t="s">
        <v>17</v>
      </c>
      <c r="E6" s="4" t="s">
        <v>14</v>
      </c>
      <c r="F6" s="5" t="s">
        <v>18</v>
      </c>
    </row>
    <row r="7" spans="1:6" ht="15" thickBot="1" x14ac:dyDescent="0.35">
      <c r="A7" s="6"/>
      <c r="B7" s="40" t="s">
        <v>19</v>
      </c>
      <c r="C7" s="41"/>
      <c r="D7" s="4" t="s">
        <v>20</v>
      </c>
      <c r="E7" s="4" t="s">
        <v>14</v>
      </c>
      <c r="F7" s="5" t="s">
        <v>21</v>
      </c>
    </row>
    <row r="8" spans="1:6" ht="15" thickBot="1" x14ac:dyDescent="0.35">
      <c r="A8" s="6"/>
      <c r="B8" s="40" t="s">
        <v>22</v>
      </c>
      <c r="C8" s="41"/>
      <c r="D8" s="4" t="s">
        <v>23</v>
      </c>
      <c r="E8" s="4" t="s">
        <v>10</v>
      </c>
      <c r="F8" s="5" t="s">
        <v>24</v>
      </c>
    </row>
    <row r="9" spans="1:6" ht="15" thickBot="1" x14ac:dyDescent="0.35">
      <c r="A9" s="6"/>
      <c r="B9" s="40" t="s">
        <v>25</v>
      </c>
      <c r="C9" s="41"/>
      <c r="D9" s="4" t="s">
        <v>9</v>
      </c>
      <c r="E9" s="4" t="s">
        <v>10</v>
      </c>
      <c r="F9" s="5" t="s">
        <v>26</v>
      </c>
    </row>
    <row r="10" spans="1:6" ht="15" thickBot="1" x14ac:dyDescent="0.35">
      <c r="A10" s="6"/>
      <c r="B10" s="40" t="s">
        <v>27</v>
      </c>
      <c r="C10" s="41"/>
      <c r="D10" s="4" t="s">
        <v>28</v>
      </c>
      <c r="E10" s="4" t="s">
        <v>29</v>
      </c>
      <c r="F10" s="5" t="s">
        <v>30</v>
      </c>
    </row>
    <row r="11" spans="1:6" ht="15" thickBot="1" x14ac:dyDescent="0.35">
      <c r="A11" s="6"/>
      <c r="B11" s="40" t="s">
        <v>31</v>
      </c>
      <c r="C11" s="41"/>
      <c r="D11" s="4" t="s">
        <v>32</v>
      </c>
      <c r="E11" s="4" t="s">
        <v>29</v>
      </c>
      <c r="F11" s="5" t="s">
        <v>33</v>
      </c>
    </row>
    <row r="12" spans="1:6" ht="15" thickBot="1" x14ac:dyDescent="0.35">
      <c r="A12" s="6"/>
      <c r="B12" s="40" t="s">
        <v>34</v>
      </c>
      <c r="C12" s="41"/>
      <c r="D12" s="4" t="s">
        <v>35</v>
      </c>
      <c r="E12" s="4" t="s">
        <v>29</v>
      </c>
      <c r="F12" s="5" t="s">
        <v>36</v>
      </c>
    </row>
    <row r="13" spans="1:6" ht="15" thickBot="1" x14ac:dyDescent="0.35">
      <c r="A13" s="6"/>
      <c r="B13" s="40" t="s">
        <v>37</v>
      </c>
      <c r="C13" s="41"/>
      <c r="D13" s="4" t="s">
        <v>35</v>
      </c>
      <c r="E13" s="4" t="s">
        <v>10</v>
      </c>
      <c r="F13" s="5" t="s">
        <v>38</v>
      </c>
    </row>
    <row r="14" spans="1:6" ht="15" thickBot="1" x14ac:dyDescent="0.35">
      <c r="B14" s="46"/>
      <c r="C14" s="46"/>
      <c r="F14" s="8"/>
    </row>
    <row r="15" spans="1:6" ht="15" thickBot="1" x14ac:dyDescent="0.35">
      <c r="A15" s="9" t="s">
        <v>39</v>
      </c>
      <c r="B15" s="40"/>
      <c r="C15" s="41"/>
      <c r="D15" s="10"/>
      <c r="E15" s="10" t="s">
        <v>40</v>
      </c>
      <c r="F15" s="11" t="s">
        <v>41</v>
      </c>
    </row>
    <row r="16" spans="1:6" ht="15" thickBot="1" x14ac:dyDescent="0.35">
      <c r="A16" s="6"/>
      <c r="B16" s="40" t="s">
        <v>42</v>
      </c>
      <c r="C16" s="41"/>
      <c r="D16" s="4" t="s">
        <v>43</v>
      </c>
      <c r="E16" s="4" t="s">
        <v>10</v>
      </c>
      <c r="F16" s="5" t="s">
        <v>44</v>
      </c>
    </row>
    <row r="17" spans="1:6" ht="15" thickBot="1" x14ac:dyDescent="0.35">
      <c r="A17" s="6"/>
      <c r="B17" s="44" t="s">
        <v>45</v>
      </c>
      <c r="C17" s="45"/>
      <c r="D17" s="4" t="s">
        <v>43</v>
      </c>
      <c r="E17" s="4" t="s">
        <v>10</v>
      </c>
      <c r="F17" s="5" t="s">
        <v>46</v>
      </c>
    </row>
    <row r="18" spans="1:6" ht="15" thickBot="1" x14ac:dyDescent="0.35">
      <c r="A18" s="6"/>
      <c r="B18" s="44" t="s">
        <v>47</v>
      </c>
      <c r="C18" s="45"/>
      <c r="D18" s="4" t="s">
        <v>43</v>
      </c>
      <c r="E18" s="4" t="s">
        <v>10</v>
      </c>
      <c r="F18" s="5" t="s">
        <v>48</v>
      </c>
    </row>
    <row r="19" spans="1:6" ht="15" thickBot="1" x14ac:dyDescent="0.35">
      <c r="A19" s="6"/>
      <c r="B19" s="44" t="s">
        <v>49</v>
      </c>
      <c r="C19" s="45"/>
      <c r="D19" s="4" t="s">
        <v>50</v>
      </c>
      <c r="E19" s="4" t="s">
        <v>10</v>
      </c>
      <c r="F19" s="5" t="s">
        <v>51</v>
      </c>
    </row>
    <row r="20" spans="1:6" ht="15" thickBot="1" x14ac:dyDescent="0.35">
      <c r="A20" s="6"/>
      <c r="B20" s="40" t="s">
        <v>52</v>
      </c>
      <c r="C20" s="41"/>
      <c r="D20" s="4" t="s">
        <v>53</v>
      </c>
      <c r="E20" s="4" t="s">
        <v>10</v>
      </c>
      <c r="F20" s="5" t="s">
        <v>54</v>
      </c>
    </row>
    <row r="21" spans="1:6" ht="15" thickBot="1" x14ac:dyDescent="0.35">
      <c r="A21" s="6"/>
      <c r="B21" s="40" t="s">
        <v>55</v>
      </c>
      <c r="C21" s="41"/>
      <c r="D21" s="4" t="s">
        <v>56</v>
      </c>
      <c r="E21" s="4" t="s">
        <v>10</v>
      </c>
      <c r="F21" s="5" t="s">
        <v>21</v>
      </c>
    </row>
    <row r="22" spans="1:6" ht="15" thickBot="1" x14ac:dyDescent="0.35">
      <c r="A22" s="6"/>
      <c r="B22" s="40" t="s">
        <v>57</v>
      </c>
      <c r="C22" s="41"/>
      <c r="D22" s="4" t="s">
        <v>58</v>
      </c>
      <c r="E22" s="4" t="s">
        <v>59</v>
      </c>
      <c r="F22" s="5" t="s">
        <v>60</v>
      </c>
    </row>
    <row r="23" spans="1:6" ht="15" thickBot="1" x14ac:dyDescent="0.35">
      <c r="A23" s="6"/>
      <c r="B23" s="44" t="s">
        <v>61</v>
      </c>
      <c r="C23" s="45"/>
      <c r="D23" s="4" t="s">
        <v>62</v>
      </c>
      <c r="E23" s="4" t="s">
        <v>59</v>
      </c>
      <c r="F23" s="5" t="s">
        <v>63</v>
      </c>
    </row>
    <row r="24" spans="1:6" ht="15" thickBot="1" x14ac:dyDescent="0.35">
      <c r="A24" s="6"/>
      <c r="B24" s="44" t="s">
        <v>64</v>
      </c>
      <c r="C24" s="45"/>
      <c r="D24" s="4" t="s">
        <v>62</v>
      </c>
      <c r="E24" s="4" t="s">
        <v>59</v>
      </c>
      <c r="F24" s="5" t="s">
        <v>65</v>
      </c>
    </row>
    <row r="25" spans="1:6" ht="15" thickBot="1" x14ac:dyDescent="0.35">
      <c r="A25" s="6"/>
      <c r="B25" s="44" t="s">
        <v>66</v>
      </c>
      <c r="C25" s="45"/>
      <c r="D25" s="4" t="s">
        <v>62</v>
      </c>
      <c r="E25" s="4" t="s">
        <v>59</v>
      </c>
      <c r="F25" s="5" t="s">
        <v>67</v>
      </c>
    </row>
    <row r="26" spans="1:6" ht="15" thickBot="1" x14ac:dyDescent="0.35">
      <c r="A26" s="6"/>
      <c r="B26" s="44" t="s">
        <v>68</v>
      </c>
      <c r="C26" s="45"/>
      <c r="D26" s="4" t="s">
        <v>62</v>
      </c>
      <c r="E26" s="4" t="s">
        <v>59</v>
      </c>
      <c r="F26" s="5" t="s">
        <v>69</v>
      </c>
    </row>
    <row r="27" spans="1:6" ht="15" thickBot="1" x14ac:dyDescent="0.35">
      <c r="A27" s="6"/>
      <c r="B27" s="44" t="s">
        <v>70</v>
      </c>
      <c r="C27" s="45"/>
      <c r="D27" s="4" t="s">
        <v>62</v>
      </c>
      <c r="E27" s="4" t="s">
        <v>59</v>
      </c>
      <c r="F27" s="5" t="s">
        <v>71</v>
      </c>
    </row>
    <row r="28" spans="1:6" ht="15" thickBot="1" x14ac:dyDescent="0.35">
      <c r="A28" s="6"/>
      <c r="B28" s="44" t="s">
        <v>72</v>
      </c>
      <c r="C28" s="45"/>
      <c r="D28" s="4" t="s">
        <v>73</v>
      </c>
      <c r="E28" s="4" t="s">
        <v>59</v>
      </c>
      <c r="F28" s="5" t="s">
        <v>74</v>
      </c>
    </row>
    <row r="29" spans="1:6" ht="15" thickBot="1" x14ac:dyDescent="0.35">
      <c r="A29" s="6"/>
      <c r="B29" s="44" t="s">
        <v>75</v>
      </c>
      <c r="C29" s="45"/>
      <c r="D29" s="4" t="s">
        <v>62</v>
      </c>
      <c r="E29" s="4" t="s">
        <v>59</v>
      </c>
      <c r="F29" s="5" t="s">
        <v>76</v>
      </c>
    </row>
    <row r="30" spans="1:6" ht="15" thickBot="1" x14ac:dyDescent="0.35">
      <c r="B30" s="46"/>
      <c r="C30" s="46"/>
      <c r="F30" s="8"/>
    </row>
    <row r="31" spans="1:6" ht="15" thickBot="1" x14ac:dyDescent="0.35">
      <c r="A31" s="9" t="s">
        <v>77</v>
      </c>
      <c r="B31" s="40"/>
      <c r="C31" s="41"/>
      <c r="D31" s="10"/>
      <c r="E31" s="10" t="s">
        <v>78</v>
      </c>
      <c r="F31" s="11" t="s">
        <v>79</v>
      </c>
    </row>
    <row r="32" spans="1:6" ht="25.2" customHeight="1" thickBot="1" x14ac:dyDescent="0.35">
      <c r="A32" s="6"/>
      <c r="B32" s="47" t="s">
        <v>80</v>
      </c>
      <c r="C32" s="48"/>
      <c r="D32" s="4" t="s">
        <v>81</v>
      </c>
      <c r="E32" s="4" t="s">
        <v>82</v>
      </c>
      <c r="F32" s="5"/>
    </row>
    <row r="33" spans="1:6" ht="15" thickBot="1" x14ac:dyDescent="0.35">
      <c r="A33" s="6"/>
      <c r="B33" s="40" t="s">
        <v>83</v>
      </c>
      <c r="C33" s="41"/>
      <c r="D33" s="4" t="s">
        <v>84</v>
      </c>
      <c r="E33" s="4" t="s">
        <v>59</v>
      </c>
      <c r="F33" s="5"/>
    </row>
    <row r="34" spans="1:6" ht="15" thickBot="1" x14ac:dyDescent="0.35">
      <c r="B34" s="46"/>
      <c r="C34" s="46"/>
      <c r="F34" s="8"/>
    </row>
    <row r="35" spans="1:6" ht="15" thickBot="1" x14ac:dyDescent="0.35">
      <c r="A35" s="9" t="s">
        <v>85</v>
      </c>
      <c r="B35" s="40"/>
      <c r="C35" s="41"/>
      <c r="D35" s="10"/>
      <c r="E35" s="10" t="s">
        <v>86</v>
      </c>
      <c r="F35" s="11" t="s">
        <v>87</v>
      </c>
    </row>
    <row r="36" spans="1:6" ht="15" thickBot="1" x14ac:dyDescent="0.35">
      <c r="A36" s="6"/>
      <c r="B36" s="40" t="s">
        <v>88</v>
      </c>
      <c r="C36" s="41"/>
      <c r="D36" s="4" t="s">
        <v>89</v>
      </c>
      <c r="E36" s="4" t="s">
        <v>10</v>
      </c>
      <c r="F36" s="5"/>
    </row>
    <row r="37" spans="1:6" ht="15" thickBot="1" x14ac:dyDescent="0.35">
      <c r="A37" s="6"/>
      <c r="B37" s="40" t="s">
        <v>88</v>
      </c>
      <c r="C37" s="41"/>
      <c r="D37" s="4" t="s">
        <v>90</v>
      </c>
      <c r="E37" s="4" t="s">
        <v>10</v>
      </c>
      <c r="F37" s="5"/>
    </row>
    <row r="38" spans="1:6" ht="15" thickBot="1" x14ac:dyDescent="0.35">
      <c r="A38" s="6"/>
      <c r="B38" s="40" t="s">
        <v>91</v>
      </c>
      <c r="C38" s="41"/>
      <c r="D38" s="4" t="s">
        <v>92</v>
      </c>
      <c r="E38" s="4" t="s">
        <v>10</v>
      </c>
      <c r="F38" s="5"/>
    </row>
    <row r="39" spans="1:6" ht="15" thickBot="1" x14ac:dyDescent="0.35">
      <c r="A39" s="6"/>
      <c r="B39" s="40" t="s">
        <v>93</v>
      </c>
      <c r="C39" s="41"/>
      <c r="D39" s="4" t="s">
        <v>94</v>
      </c>
      <c r="E39" s="4" t="s">
        <v>10</v>
      </c>
      <c r="F39" s="5"/>
    </row>
    <row r="40" spans="1:6" ht="15" thickBot="1" x14ac:dyDescent="0.35">
      <c r="A40" s="6"/>
      <c r="B40" s="40" t="s">
        <v>91</v>
      </c>
      <c r="C40" s="41"/>
      <c r="D40" s="4" t="s">
        <v>95</v>
      </c>
      <c r="E40" s="4" t="s">
        <v>10</v>
      </c>
      <c r="F40" s="5"/>
    </row>
    <row r="41" spans="1:6" ht="15" thickBot="1" x14ac:dyDescent="0.35">
      <c r="A41" s="6"/>
      <c r="B41" s="40" t="s">
        <v>91</v>
      </c>
      <c r="C41" s="41"/>
      <c r="D41" s="4" t="s">
        <v>96</v>
      </c>
      <c r="E41" s="4" t="s">
        <v>10</v>
      </c>
      <c r="F41" s="5"/>
    </row>
    <row r="42" spans="1:6" ht="15" thickBot="1" x14ac:dyDescent="0.35">
      <c r="A42" s="6"/>
      <c r="B42" s="40" t="s">
        <v>97</v>
      </c>
      <c r="C42" s="41"/>
      <c r="D42" s="4" t="s">
        <v>98</v>
      </c>
      <c r="E42" s="4" t="s">
        <v>10</v>
      </c>
      <c r="F42" s="5"/>
    </row>
    <row r="43" spans="1:6" ht="15" thickBot="1" x14ac:dyDescent="0.35">
      <c r="A43" s="6"/>
      <c r="B43" s="40" t="s">
        <v>99</v>
      </c>
      <c r="C43" s="41"/>
      <c r="D43" s="4" t="s">
        <v>100</v>
      </c>
      <c r="E43" s="4" t="s">
        <v>10</v>
      </c>
      <c r="F43" s="5"/>
    </row>
    <row r="44" spans="1:6" ht="15" thickBot="1" x14ac:dyDescent="0.35">
      <c r="A44" s="6"/>
      <c r="B44" s="40" t="s">
        <v>91</v>
      </c>
      <c r="C44" s="41"/>
      <c r="D44" s="4" t="s">
        <v>101</v>
      </c>
      <c r="E44" s="4" t="s">
        <v>10</v>
      </c>
      <c r="F44" s="5"/>
    </row>
    <row r="45" spans="1:6" ht="15" thickBot="1" x14ac:dyDescent="0.35">
      <c r="A45" s="6"/>
      <c r="B45" s="40" t="s">
        <v>102</v>
      </c>
      <c r="C45" s="41"/>
      <c r="D45" s="4" t="s">
        <v>103</v>
      </c>
      <c r="E45" s="4" t="s">
        <v>10</v>
      </c>
      <c r="F45" s="5"/>
    </row>
    <row r="46" spans="1:6" ht="15" thickBot="1" x14ac:dyDescent="0.35">
      <c r="A46" s="6"/>
      <c r="B46" s="40" t="s">
        <v>104</v>
      </c>
      <c r="C46" s="41"/>
      <c r="D46" s="4" t="s">
        <v>105</v>
      </c>
      <c r="E46" s="4" t="s">
        <v>10</v>
      </c>
      <c r="F46" s="5"/>
    </row>
    <row r="47" spans="1:6" ht="15" thickBot="1" x14ac:dyDescent="0.35">
      <c r="B47" s="46"/>
      <c r="C47" s="46"/>
      <c r="F47" s="8"/>
    </row>
    <row r="48" spans="1:6" ht="15" thickBot="1" x14ac:dyDescent="0.35">
      <c r="A48" s="49" t="s">
        <v>106</v>
      </c>
      <c r="B48" s="50"/>
      <c r="C48" s="10"/>
      <c r="D48" s="10"/>
      <c r="E48" s="10" t="s">
        <v>107</v>
      </c>
      <c r="F48" s="11" t="s">
        <v>108</v>
      </c>
    </row>
    <row r="49" spans="1:6" ht="42" thickBot="1" x14ac:dyDescent="0.35">
      <c r="A49" s="40"/>
      <c r="B49" s="41"/>
      <c r="C49" s="5" t="s">
        <v>109</v>
      </c>
      <c r="D49" s="4" t="s">
        <v>110</v>
      </c>
      <c r="E49" s="4" t="s">
        <v>111</v>
      </c>
      <c r="F49" s="5"/>
    </row>
    <row r="50" spans="1:6" x14ac:dyDescent="0.3">
      <c r="A50" s="7"/>
      <c r="B50" s="7"/>
      <c r="C50" s="7"/>
      <c r="D50" s="7"/>
      <c r="E50" s="7"/>
      <c r="F50" s="7"/>
    </row>
    <row r="51" spans="1:6" x14ac:dyDescent="0.3">
      <c r="A51" s="12"/>
    </row>
  </sheetData>
  <mergeCells count="48">
    <mergeCell ref="A49:B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8:B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workbookViewId="0">
      <selection activeCell="C7" sqref="C7:C13"/>
    </sheetView>
  </sheetViews>
  <sheetFormatPr baseColWidth="10" defaultColWidth="9.109375" defaultRowHeight="14.4" x14ac:dyDescent="0.3"/>
  <cols>
    <col min="1" max="1" width="21.44140625" bestFit="1" customWidth="1"/>
    <col min="2" max="2" width="27.5546875" customWidth="1"/>
    <col min="3" max="6" width="19" customWidth="1"/>
    <col min="7" max="7" width="52.109375" customWidth="1"/>
    <col min="8" max="8" width="15.44140625" customWidth="1"/>
    <col min="9" max="9" width="18.6640625" bestFit="1" customWidth="1"/>
    <col min="10" max="10" width="12.5546875" bestFit="1" customWidth="1"/>
    <col min="11" max="11" width="30.44140625" bestFit="1" customWidth="1"/>
    <col min="12" max="12" width="26.88671875" bestFit="1" customWidth="1"/>
    <col min="14" max="14" width="68.109375" bestFit="1" customWidth="1"/>
    <col min="15" max="15" width="15.5546875" bestFit="1" customWidth="1"/>
    <col min="16" max="16" width="48.33203125" bestFit="1" customWidth="1"/>
    <col min="17" max="17" width="41.5546875" bestFit="1" customWidth="1"/>
    <col min="18" max="18" width="21.109375" bestFit="1" customWidth="1"/>
    <col min="19" max="19" width="47.5546875" bestFit="1" customWidth="1"/>
    <col min="20" max="20" width="30.44140625" bestFit="1" customWidth="1"/>
    <col min="21" max="21" width="48.88671875" bestFit="1" customWidth="1"/>
    <col min="22" max="22" width="7" bestFit="1" customWidth="1"/>
    <col min="23" max="23" width="28.109375" bestFit="1" customWidth="1"/>
    <col min="24" max="24" width="12.5546875" bestFit="1" customWidth="1"/>
    <col min="25" max="25" width="7.5546875" bestFit="1" customWidth="1"/>
    <col min="26" max="26" width="29.88671875" bestFit="1" customWidth="1"/>
  </cols>
  <sheetData>
    <row r="1" spans="1:27" s="27" customFormat="1" ht="42" customHeight="1" x14ac:dyDescent="0.3">
      <c r="A1" s="23" t="s">
        <v>386</v>
      </c>
      <c r="B1" s="23" t="s">
        <v>387</v>
      </c>
      <c r="C1" s="23" t="s">
        <v>4</v>
      </c>
      <c r="D1" s="23" t="s">
        <v>388</v>
      </c>
      <c r="E1" s="23" t="s">
        <v>389</v>
      </c>
      <c r="F1" s="23" t="s">
        <v>390</v>
      </c>
      <c r="G1" s="24" t="s">
        <v>391</v>
      </c>
      <c r="H1" s="23" t="s">
        <v>392</v>
      </c>
      <c r="I1" s="23" t="s">
        <v>393</v>
      </c>
      <c r="J1" s="23" t="s">
        <v>260</v>
      </c>
      <c r="K1" s="23" t="s">
        <v>115</v>
      </c>
      <c r="L1" s="23" t="s">
        <v>394</v>
      </c>
      <c r="M1" s="25" t="s">
        <v>395</v>
      </c>
      <c r="N1" s="26" t="s">
        <v>396</v>
      </c>
      <c r="O1" s="26" t="s">
        <v>397</v>
      </c>
      <c r="P1" s="26" t="s">
        <v>398</v>
      </c>
      <c r="Q1" s="26" t="s">
        <v>399</v>
      </c>
      <c r="R1" s="26" t="s">
        <v>400</v>
      </c>
      <c r="S1" s="26" t="s">
        <v>401</v>
      </c>
      <c r="T1" s="26" t="s">
        <v>402</v>
      </c>
      <c r="U1" s="26" t="s">
        <v>403</v>
      </c>
      <c r="V1" s="26" t="s">
        <v>404</v>
      </c>
      <c r="W1" s="26" t="s">
        <v>405</v>
      </c>
      <c r="X1" s="26" t="s">
        <v>260</v>
      </c>
      <c r="Y1" s="26" t="s">
        <v>406</v>
      </c>
      <c r="Z1" s="27" t="s">
        <v>407</v>
      </c>
      <c r="AA1" s="27" t="s">
        <v>408</v>
      </c>
    </row>
    <row r="2" spans="1:27" x14ac:dyDescent="0.3">
      <c r="A2" s="61" t="s">
        <v>261</v>
      </c>
      <c r="B2" s="61" t="s">
        <v>262</v>
      </c>
      <c r="C2" s="61" t="s">
        <v>263</v>
      </c>
      <c r="D2" s="28">
        <v>43048</v>
      </c>
      <c r="E2" s="62">
        <v>43182</v>
      </c>
      <c r="F2" s="62">
        <v>43334</v>
      </c>
      <c r="G2" s="17" t="s">
        <v>409</v>
      </c>
      <c r="H2" s="17" t="s">
        <v>265</v>
      </c>
      <c r="I2" s="17" t="s">
        <v>410</v>
      </c>
      <c r="J2" s="17" t="s">
        <v>267</v>
      </c>
      <c r="K2" s="17" t="s">
        <v>266</v>
      </c>
      <c r="L2" s="17" t="s">
        <v>264</v>
      </c>
      <c r="M2" s="29" t="s">
        <v>411</v>
      </c>
      <c r="N2" s="30" t="s">
        <v>412</v>
      </c>
      <c r="O2" s="17"/>
      <c r="P2" s="20"/>
      <c r="Q2" s="60" t="s">
        <v>413</v>
      </c>
      <c r="R2" s="31"/>
      <c r="S2" s="63" t="s">
        <v>414</v>
      </c>
      <c r="T2" s="60" t="s">
        <v>415</v>
      </c>
      <c r="U2" s="60" t="s">
        <v>416</v>
      </c>
      <c r="V2" s="60">
        <v>16411</v>
      </c>
      <c r="W2" s="60" t="s">
        <v>417</v>
      </c>
      <c r="X2" s="60" t="s">
        <v>270</v>
      </c>
      <c r="Y2" s="17">
        <v>81</v>
      </c>
      <c r="AA2">
        <f>Y2+Y3+Y4+Y5+Y6</f>
        <v>2651</v>
      </c>
    </row>
    <row r="3" spans="1:27" x14ac:dyDescent="0.3">
      <c r="A3" s="61"/>
      <c r="B3" s="61"/>
      <c r="C3" s="61"/>
      <c r="D3" s="32"/>
      <c r="E3" s="61"/>
      <c r="F3" s="61"/>
      <c r="G3" s="17" t="s">
        <v>418</v>
      </c>
      <c r="H3" s="17" t="s">
        <v>268</v>
      </c>
      <c r="I3" s="17" t="s">
        <v>419</v>
      </c>
      <c r="J3" s="17" t="s">
        <v>270</v>
      </c>
      <c r="K3" s="17" t="s">
        <v>269</v>
      </c>
      <c r="L3" s="17" t="s">
        <v>264</v>
      </c>
      <c r="M3" s="29" t="s">
        <v>411</v>
      </c>
      <c r="N3" s="30" t="s">
        <v>412</v>
      </c>
      <c r="O3" s="17"/>
      <c r="P3" s="20"/>
      <c r="Q3" s="60"/>
      <c r="R3" s="31"/>
      <c r="S3" s="63"/>
      <c r="T3" s="60"/>
      <c r="U3" s="60"/>
      <c r="V3" s="60"/>
      <c r="W3" s="60"/>
      <c r="X3" s="60"/>
      <c r="Y3" s="17">
        <v>398</v>
      </c>
    </row>
    <row r="4" spans="1:27" x14ac:dyDescent="0.3">
      <c r="A4" s="61"/>
      <c r="B4" s="61"/>
      <c r="C4" s="61"/>
      <c r="D4" s="32"/>
      <c r="E4" s="61"/>
      <c r="F4" s="61"/>
      <c r="G4" s="17" t="s">
        <v>420</v>
      </c>
      <c r="H4" s="17" t="s">
        <v>271</v>
      </c>
      <c r="I4" s="17" t="s">
        <v>421</v>
      </c>
      <c r="J4" s="17" t="s">
        <v>270</v>
      </c>
      <c r="K4" s="17" t="s">
        <v>272</v>
      </c>
      <c r="L4" s="17" t="s">
        <v>264</v>
      </c>
      <c r="M4" s="29" t="s">
        <v>411</v>
      </c>
      <c r="N4" s="30" t="s">
        <v>412</v>
      </c>
      <c r="O4" s="17"/>
      <c r="P4" s="20"/>
      <c r="Q4" s="60"/>
      <c r="R4" s="31"/>
      <c r="S4" s="63"/>
      <c r="T4" s="60"/>
      <c r="U4" s="60"/>
      <c r="V4" s="60"/>
      <c r="W4" s="60"/>
      <c r="X4" s="60"/>
      <c r="Y4" s="17">
        <v>110</v>
      </c>
    </row>
    <row r="5" spans="1:27" x14ac:dyDescent="0.3">
      <c r="A5" s="61"/>
      <c r="B5" s="61"/>
      <c r="C5" s="61"/>
      <c r="D5" s="32"/>
      <c r="E5" s="61"/>
      <c r="F5" s="61"/>
      <c r="G5" s="17" t="s">
        <v>422</v>
      </c>
      <c r="H5" s="17" t="s">
        <v>273</v>
      </c>
      <c r="I5" s="17" t="s">
        <v>423</v>
      </c>
      <c r="J5" s="17" t="s">
        <v>267</v>
      </c>
      <c r="K5" s="17" t="s">
        <v>274</v>
      </c>
      <c r="L5" s="17" t="s">
        <v>264</v>
      </c>
      <c r="M5" s="29" t="s">
        <v>411</v>
      </c>
      <c r="N5" s="30" t="s">
        <v>412</v>
      </c>
      <c r="O5" s="17"/>
      <c r="P5" s="20"/>
      <c r="Q5" s="60"/>
      <c r="R5" s="31"/>
      <c r="S5" s="63"/>
      <c r="T5" s="60"/>
      <c r="U5" s="60"/>
      <c r="V5" s="60"/>
      <c r="W5" s="60"/>
      <c r="X5" s="60"/>
      <c r="Y5" s="17">
        <v>1744</v>
      </c>
    </row>
    <row r="6" spans="1:27" x14ac:dyDescent="0.3">
      <c r="A6" s="61"/>
      <c r="B6" s="61"/>
      <c r="C6" s="61"/>
      <c r="D6" s="32"/>
      <c r="E6" s="61"/>
      <c r="F6" s="61"/>
      <c r="G6" s="17" t="s">
        <v>424</v>
      </c>
      <c r="H6" s="17" t="s">
        <v>275</v>
      </c>
      <c r="I6" s="17" t="s">
        <v>425</v>
      </c>
      <c r="J6" s="17" t="s">
        <v>267</v>
      </c>
      <c r="K6" s="17" t="s">
        <v>276</v>
      </c>
      <c r="L6" s="17" t="s">
        <v>264</v>
      </c>
      <c r="M6" s="29" t="s">
        <v>411</v>
      </c>
      <c r="N6" s="30" t="s">
        <v>412</v>
      </c>
      <c r="O6" s="17"/>
      <c r="P6" s="20"/>
      <c r="Q6" s="60"/>
      <c r="R6" s="31"/>
      <c r="S6" s="63"/>
      <c r="T6" s="60"/>
      <c r="U6" s="60"/>
      <c r="V6" s="60"/>
      <c r="W6" s="60"/>
      <c r="X6" s="60"/>
      <c r="Y6" s="17">
        <v>318</v>
      </c>
    </row>
    <row r="7" spans="1:27" ht="28.8" x14ac:dyDescent="0.3">
      <c r="A7" s="61" t="s">
        <v>277</v>
      </c>
      <c r="B7" s="61" t="s">
        <v>278</v>
      </c>
      <c r="C7" s="61" t="s">
        <v>279</v>
      </c>
      <c r="D7" s="28">
        <v>43052</v>
      </c>
      <c r="E7" s="62">
        <v>43182</v>
      </c>
      <c r="F7" s="62">
        <v>43334</v>
      </c>
      <c r="G7" s="17" t="s">
        <v>426</v>
      </c>
      <c r="H7" s="17" t="s">
        <v>280</v>
      </c>
      <c r="I7" s="17" t="s">
        <v>427</v>
      </c>
      <c r="J7" s="17" t="s">
        <v>270</v>
      </c>
      <c r="K7" s="17" t="s">
        <v>281</v>
      </c>
      <c r="L7" s="17" t="s">
        <v>264</v>
      </c>
      <c r="M7" s="29" t="s">
        <v>411</v>
      </c>
      <c r="N7" s="30" t="s">
        <v>412</v>
      </c>
      <c r="O7" s="17"/>
      <c r="P7" s="20" t="s">
        <v>428</v>
      </c>
      <c r="Q7" s="60" t="s">
        <v>429</v>
      </c>
      <c r="R7" s="31"/>
      <c r="S7" s="60" t="s">
        <v>430</v>
      </c>
      <c r="T7" s="60" t="s">
        <v>431</v>
      </c>
      <c r="U7" s="60" t="s">
        <v>432</v>
      </c>
      <c r="V7" s="60">
        <v>2270</v>
      </c>
      <c r="W7" s="60" t="s">
        <v>237</v>
      </c>
      <c r="X7" s="60" t="s">
        <v>267</v>
      </c>
      <c r="Y7" s="17">
        <v>872</v>
      </c>
      <c r="AA7">
        <f>Y7+Y8+Y9+Y10+Y11+Y12+Y13</f>
        <v>3627</v>
      </c>
    </row>
    <row r="8" spans="1:27" ht="28.8" x14ac:dyDescent="0.3">
      <c r="A8" s="61"/>
      <c r="B8" s="61"/>
      <c r="C8" s="61"/>
      <c r="D8" s="32"/>
      <c r="E8" s="61"/>
      <c r="F8" s="61"/>
      <c r="G8" s="17" t="s">
        <v>433</v>
      </c>
      <c r="H8" s="17" t="s">
        <v>282</v>
      </c>
      <c r="I8" s="17" t="s">
        <v>434</v>
      </c>
      <c r="J8" s="17" t="s">
        <v>270</v>
      </c>
      <c r="K8" s="17" t="s">
        <v>283</v>
      </c>
      <c r="L8" s="17" t="s">
        <v>264</v>
      </c>
      <c r="M8" s="29" t="s">
        <v>411</v>
      </c>
      <c r="N8" s="30" t="s">
        <v>412</v>
      </c>
      <c r="O8" s="17"/>
      <c r="P8" s="20" t="s">
        <v>435</v>
      </c>
      <c r="Q8" s="60"/>
      <c r="R8" s="31"/>
      <c r="S8" s="60"/>
      <c r="T8" s="60"/>
      <c r="U8" s="60"/>
      <c r="V8" s="60"/>
      <c r="W8" s="60"/>
      <c r="X8" s="60"/>
      <c r="Y8" s="17">
        <v>229</v>
      </c>
    </row>
    <row r="9" spans="1:27" x14ac:dyDescent="0.3">
      <c r="A9" s="61"/>
      <c r="B9" s="61"/>
      <c r="C9" s="61"/>
      <c r="D9" s="32"/>
      <c r="E9" s="61"/>
      <c r="F9" s="61"/>
      <c r="G9" s="17" t="s">
        <v>436</v>
      </c>
      <c r="H9" s="17" t="s">
        <v>284</v>
      </c>
      <c r="I9" s="17" t="s">
        <v>437</v>
      </c>
      <c r="J9" s="17" t="s">
        <v>267</v>
      </c>
      <c r="K9" s="17" t="s">
        <v>285</v>
      </c>
      <c r="L9" s="17" t="s">
        <v>264</v>
      </c>
      <c r="M9" s="29" t="s">
        <v>411</v>
      </c>
      <c r="N9" s="30" t="s">
        <v>412</v>
      </c>
      <c r="O9" s="17"/>
      <c r="P9" s="20"/>
      <c r="Q9" s="60"/>
      <c r="R9" s="31"/>
      <c r="S9" s="60"/>
      <c r="T9" s="60"/>
      <c r="U9" s="60"/>
      <c r="V9" s="60"/>
      <c r="W9" s="60"/>
      <c r="X9" s="60"/>
      <c r="Y9" s="17">
        <v>123</v>
      </c>
    </row>
    <row r="10" spans="1:27" x14ac:dyDescent="0.3">
      <c r="A10" s="61"/>
      <c r="B10" s="61"/>
      <c r="C10" s="61"/>
      <c r="D10" s="32"/>
      <c r="E10" s="61"/>
      <c r="F10" s="61"/>
      <c r="G10" s="17" t="s">
        <v>438</v>
      </c>
      <c r="H10" s="17" t="s">
        <v>286</v>
      </c>
      <c r="I10" s="17" t="s">
        <v>439</v>
      </c>
      <c r="J10" s="17" t="s">
        <v>267</v>
      </c>
      <c r="K10" s="17" t="s">
        <v>237</v>
      </c>
      <c r="L10" s="17" t="s">
        <v>264</v>
      </c>
      <c r="M10" s="29" t="s">
        <v>411</v>
      </c>
      <c r="N10" s="30" t="s">
        <v>412</v>
      </c>
      <c r="O10" s="17"/>
      <c r="P10" s="20"/>
      <c r="Q10" s="60"/>
      <c r="R10" s="31"/>
      <c r="S10" s="60"/>
      <c r="T10" s="60"/>
      <c r="U10" s="60"/>
      <c r="V10" s="60"/>
      <c r="W10" s="60"/>
      <c r="X10" s="60"/>
      <c r="Y10" s="17">
        <v>1121</v>
      </c>
    </row>
    <row r="11" spans="1:27" x14ac:dyDescent="0.3">
      <c r="A11" s="61"/>
      <c r="B11" s="61"/>
      <c r="C11" s="61"/>
      <c r="D11" s="32"/>
      <c r="E11" s="61"/>
      <c r="F11" s="61"/>
      <c r="G11" s="17" t="s">
        <v>440</v>
      </c>
      <c r="H11" s="17" t="s">
        <v>287</v>
      </c>
      <c r="I11" s="17" t="s">
        <v>441</v>
      </c>
      <c r="J11" s="17" t="s">
        <v>270</v>
      </c>
      <c r="K11" s="17" t="s">
        <v>288</v>
      </c>
      <c r="L11" s="17" t="s">
        <v>264</v>
      </c>
      <c r="M11" s="29" t="s">
        <v>411</v>
      </c>
      <c r="N11" s="30" t="s">
        <v>412</v>
      </c>
      <c r="O11" s="17"/>
      <c r="P11" s="20"/>
      <c r="Q11" s="60"/>
      <c r="R11" s="31"/>
      <c r="S11" s="60"/>
      <c r="T11" s="60"/>
      <c r="U11" s="60"/>
      <c r="V11" s="60"/>
      <c r="W11" s="60"/>
      <c r="X11" s="60"/>
      <c r="Y11" s="17">
        <v>663</v>
      </c>
    </row>
    <row r="12" spans="1:27" x14ac:dyDescent="0.3">
      <c r="A12" s="61"/>
      <c r="B12" s="61"/>
      <c r="C12" s="61"/>
      <c r="D12" s="32"/>
      <c r="E12" s="61"/>
      <c r="F12" s="61"/>
      <c r="G12" s="17" t="s">
        <v>442</v>
      </c>
      <c r="H12" s="17" t="s">
        <v>289</v>
      </c>
      <c r="I12" s="17" t="s">
        <v>443</v>
      </c>
      <c r="J12" s="17" t="s">
        <v>270</v>
      </c>
      <c r="K12" s="17" t="s">
        <v>290</v>
      </c>
      <c r="L12" s="17" t="s">
        <v>264</v>
      </c>
      <c r="M12" s="29" t="s">
        <v>411</v>
      </c>
      <c r="N12" s="30" t="s">
        <v>412</v>
      </c>
      <c r="O12" s="17"/>
      <c r="P12" s="20"/>
      <c r="Q12" s="60"/>
      <c r="R12" s="31"/>
      <c r="S12" s="60"/>
      <c r="T12" s="60"/>
      <c r="U12" s="60"/>
      <c r="V12" s="60"/>
      <c r="W12" s="60"/>
      <c r="X12" s="60"/>
      <c r="Y12" s="17">
        <v>450</v>
      </c>
    </row>
    <row r="13" spans="1:27" ht="22.5" customHeight="1" x14ac:dyDescent="0.3">
      <c r="A13" s="61"/>
      <c r="B13" s="61"/>
      <c r="C13" s="61"/>
      <c r="D13" s="32"/>
      <c r="E13" s="61"/>
      <c r="F13" s="61"/>
      <c r="G13" s="17" t="s">
        <v>444</v>
      </c>
      <c r="H13" s="17" t="s">
        <v>291</v>
      </c>
      <c r="I13" s="17" t="s">
        <v>445</v>
      </c>
      <c r="J13" s="17" t="s">
        <v>267</v>
      </c>
      <c r="K13" s="17" t="s">
        <v>237</v>
      </c>
      <c r="L13" s="17" t="s">
        <v>264</v>
      </c>
      <c r="M13" s="29" t="s">
        <v>411</v>
      </c>
      <c r="N13" s="30" t="s">
        <v>412</v>
      </c>
      <c r="O13" s="17"/>
      <c r="P13" s="20" t="s">
        <v>446</v>
      </c>
      <c r="Q13" s="60"/>
      <c r="R13" s="31"/>
      <c r="S13" s="60"/>
      <c r="T13" s="60"/>
      <c r="U13" s="60"/>
      <c r="V13" s="60"/>
      <c r="W13" s="60"/>
      <c r="X13" s="60"/>
      <c r="Y13" s="17">
        <v>169</v>
      </c>
    </row>
    <row r="14" spans="1:27" x14ac:dyDescent="0.3">
      <c r="A14" s="61" t="s">
        <v>292</v>
      </c>
      <c r="B14" s="61" t="s">
        <v>293</v>
      </c>
      <c r="C14" s="61" t="s">
        <v>294</v>
      </c>
      <c r="D14" s="28">
        <v>43053</v>
      </c>
      <c r="E14" s="62">
        <v>43182</v>
      </c>
      <c r="F14" s="62">
        <v>43334</v>
      </c>
      <c r="G14" s="17" t="s">
        <v>295</v>
      </c>
      <c r="H14" s="17" t="s">
        <v>294</v>
      </c>
      <c r="I14" s="17" t="s">
        <v>447</v>
      </c>
      <c r="J14" s="17" t="s">
        <v>267</v>
      </c>
      <c r="K14" s="17" t="s">
        <v>296</v>
      </c>
      <c r="L14" s="17" t="s">
        <v>264</v>
      </c>
      <c r="M14" s="29" t="s">
        <v>411</v>
      </c>
      <c r="N14" s="30" t="s">
        <v>412</v>
      </c>
      <c r="O14" s="17"/>
      <c r="P14" s="20" t="s">
        <v>448</v>
      </c>
      <c r="Q14" s="60" t="s">
        <v>449</v>
      </c>
      <c r="R14" s="31"/>
      <c r="S14" s="63" t="s">
        <v>450</v>
      </c>
      <c r="T14" s="60">
        <v>678748869</v>
      </c>
      <c r="U14" s="60" t="s">
        <v>451</v>
      </c>
      <c r="V14" s="60">
        <v>2652</v>
      </c>
      <c r="W14" s="60" t="s">
        <v>296</v>
      </c>
      <c r="X14" s="60" t="s">
        <v>267</v>
      </c>
      <c r="Y14" s="17">
        <v>844</v>
      </c>
      <c r="AA14">
        <f>Y14</f>
        <v>844</v>
      </c>
    </row>
    <row r="15" spans="1:27" x14ac:dyDescent="0.3">
      <c r="A15" s="61"/>
      <c r="B15" s="61"/>
      <c r="C15" s="61"/>
      <c r="D15" s="32"/>
      <c r="E15" s="61"/>
      <c r="F15" s="61"/>
      <c r="G15" s="17" t="s">
        <v>297</v>
      </c>
      <c r="H15" s="17" t="s">
        <v>298</v>
      </c>
      <c r="I15" s="17"/>
      <c r="J15" s="17" t="s">
        <v>267</v>
      </c>
      <c r="K15" s="17" t="s">
        <v>299</v>
      </c>
      <c r="L15" s="17"/>
      <c r="M15" s="17"/>
      <c r="N15" s="17"/>
      <c r="O15" s="17"/>
      <c r="P15" s="20" t="s">
        <v>452</v>
      </c>
      <c r="Q15" s="60"/>
      <c r="R15" s="31"/>
      <c r="S15" s="60"/>
      <c r="T15" s="60"/>
      <c r="U15" s="60"/>
      <c r="V15" s="60"/>
      <c r="W15" s="60"/>
      <c r="X15" s="60"/>
      <c r="Y15" s="17"/>
    </row>
    <row r="16" spans="1:27" x14ac:dyDescent="0.3">
      <c r="A16" s="61" t="s">
        <v>300</v>
      </c>
      <c r="B16" s="61" t="s">
        <v>301</v>
      </c>
      <c r="C16" s="61" t="s">
        <v>302</v>
      </c>
      <c r="D16" s="28">
        <v>43053</v>
      </c>
      <c r="E16" s="62">
        <v>43182</v>
      </c>
      <c r="F16" s="62">
        <v>43334</v>
      </c>
      <c r="G16" s="17" t="s">
        <v>303</v>
      </c>
      <c r="H16" s="17" t="s">
        <v>304</v>
      </c>
      <c r="I16" s="17" t="s">
        <v>453</v>
      </c>
      <c r="J16" s="17" t="s">
        <v>306</v>
      </c>
      <c r="K16" s="17" t="s">
        <v>305</v>
      </c>
      <c r="L16" s="17" t="s">
        <v>264</v>
      </c>
      <c r="M16" s="29" t="s">
        <v>411</v>
      </c>
      <c r="N16" s="30" t="s">
        <v>412</v>
      </c>
      <c r="O16" s="17"/>
      <c r="P16" s="20"/>
      <c r="Q16" s="60" t="s">
        <v>454</v>
      </c>
      <c r="R16" s="31"/>
      <c r="S16" s="63" t="s">
        <v>455</v>
      </c>
      <c r="T16" s="60" t="s">
        <v>456</v>
      </c>
      <c r="U16" s="60" t="s">
        <v>457</v>
      </c>
      <c r="V16" s="60">
        <v>13670</v>
      </c>
      <c r="W16" s="60" t="s">
        <v>305</v>
      </c>
      <c r="X16" s="60" t="s">
        <v>306</v>
      </c>
      <c r="Y16" s="17">
        <v>2451</v>
      </c>
      <c r="AA16">
        <f>Y16+Y17+Y18+Y19+Y20</f>
        <v>4016</v>
      </c>
    </row>
    <row r="17" spans="1:27" x14ac:dyDescent="0.3">
      <c r="A17" s="61"/>
      <c r="B17" s="61"/>
      <c r="C17" s="61"/>
      <c r="D17" s="32"/>
      <c r="E17" s="61"/>
      <c r="F17" s="61"/>
      <c r="G17" s="17" t="s">
        <v>307</v>
      </c>
      <c r="H17" s="17" t="s">
        <v>308</v>
      </c>
      <c r="I17" s="17" t="s">
        <v>458</v>
      </c>
      <c r="J17" s="17" t="s">
        <v>306</v>
      </c>
      <c r="K17" s="17" t="s">
        <v>309</v>
      </c>
      <c r="L17" s="17" t="s">
        <v>264</v>
      </c>
      <c r="M17" s="29" t="s">
        <v>411</v>
      </c>
      <c r="N17" s="30" t="s">
        <v>412</v>
      </c>
      <c r="O17" s="17"/>
      <c r="P17" s="20"/>
      <c r="Q17" s="60"/>
      <c r="R17" s="31"/>
      <c r="S17" s="60"/>
      <c r="T17" s="60"/>
      <c r="U17" s="60"/>
      <c r="V17" s="60"/>
      <c r="W17" s="60"/>
      <c r="X17" s="60"/>
      <c r="Y17" s="17">
        <v>135</v>
      </c>
    </row>
    <row r="18" spans="1:27" x14ac:dyDescent="0.3">
      <c r="A18" s="61"/>
      <c r="B18" s="61"/>
      <c r="C18" s="61"/>
      <c r="D18" s="32"/>
      <c r="E18" s="61"/>
      <c r="F18" s="61"/>
      <c r="G18" s="17" t="s">
        <v>310</v>
      </c>
      <c r="H18" s="17" t="s">
        <v>311</v>
      </c>
      <c r="I18" s="17" t="s">
        <v>459</v>
      </c>
      <c r="J18" s="17" t="s">
        <v>306</v>
      </c>
      <c r="K18" s="17" t="s">
        <v>312</v>
      </c>
      <c r="L18" s="17" t="s">
        <v>264</v>
      </c>
      <c r="M18" s="29" t="s">
        <v>411</v>
      </c>
      <c r="N18" s="17" t="s">
        <v>412</v>
      </c>
      <c r="O18" s="17"/>
      <c r="P18" s="20"/>
      <c r="Q18" s="60"/>
      <c r="R18" s="31"/>
      <c r="S18" s="60"/>
      <c r="T18" s="60"/>
      <c r="U18" s="60"/>
      <c r="V18" s="60"/>
      <c r="W18" s="60"/>
      <c r="X18" s="60"/>
      <c r="Y18" s="17">
        <v>736</v>
      </c>
    </row>
    <row r="19" spans="1:27" x14ac:dyDescent="0.3">
      <c r="A19" s="61"/>
      <c r="B19" s="61"/>
      <c r="C19" s="61"/>
      <c r="D19" s="32"/>
      <c r="E19" s="61"/>
      <c r="F19" s="61"/>
      <c r="G19" s="17" t="s">
        <v>313</v>
      </c>
      <c r="H19" s="17" t="s">
        <v>314</v>
      </c>
      <c r="I19" s="17" t="s">
        <v>460</v>
      </c>
      <c r="J19" s="17" t="s">
        <v>316</v>
      </c>
      <c r="K19" s="17" t="s">
        <v>315</v>
      </c>
      <c r="L19" s="17" t="s">
        <v>264</v>
      </c>
      <c r="M19" s="29" t="s">
        <v>411</v>
      </c>
      <c r="N19" s="30" t="s">
        <v>412</v>
      </c>
      <c r="O19" s="17"/>
      <c r="P19" s="20"/>
      <c r="Q19" s="60"/>
      <c r="R19" s="31"/>
      <c r="S19" s="60"/>
      <c r="T19" s="60"/>
      <c r="U19" s="60"/>
      <c r="V19" s="60"/>
      <c r="W19" s="60"/>
      <c r="X19" s="60"/>
      <c r="Y19" s="17">
        <v>432</v>
      </c>
    </row>
    <row r="20" spans="1:27" x14ac:dyDescent="0.3">
      <c r="A20" s="61"/>
      <c r="B20" s="61"/>
      <c r="C20" s="61"/>
      <c r="D20" s="32"/>
      <c r="E20" s="61"/>
      <c r="F20" s="61"/>
      <c r="G20" s="17" t="s">
        <v>317</v>
      </c>
      <c r="H20" s="17" t="s">
        <v>318</v>
      </c>
      <c r="I20" s="17" t="s">
        <v>461</v>
      </c>
      <c r="J20" s="17" t="s">
        <v>316</v>
      </c>
      <c r="K20" s="17" t="s">
        <v>319</v>
      </c>
      <c r="L20" s="17" t="s">
        <v>264</v>
      </c>
      <c r="M20" s="29" t="s">
        <v>411</v>
      </c>
      <c r="N20" s="30" t="s">
        <v>412</v>
      </c>
      <c r="O20" s="17"/>
      <c r="P20" s="20"/>
      <c r="Q20" s="60"/>
      <c r="R20" s="31"/>
      <c r="S20" s="60"/>
      <c r="T20" s="60"/>
      <c r="U20" s="60"/>
      <c r="V20" s="60"/>
      <c r="W20" s="60"/>
      <c r="X20" s="60"/>
      <c r="Y20" s="17">
        <v>262</v>
      </c>
    </row>
    <row r="21" spans="1:27" x14ac:dyDescent="0.3">
      <c r="A21" s="61" t="s">
        <v>320</v>
      </c>
      <c r="B21" s="61" t="s">
        <v>462</v>
      </c>
      <c r="C21" s="61" t="s">
        <v>321</v>
      </c>
      <c r="D21" s="28">
        <v>43053</v>
      </c>
      <c r="E21" s="62">
        <v>43182</v>
      </c>
      <c r="F21" s="62">
        <v>43334</v>
      </c>
      <c r="G21" s="17" t="s">
        <v>322</v>
      </c>
      <c r="H21" s="17" t="s">
        <v>323</v>
      </c>
      <c r="I21" s="17" t="s">
        <v>463</v>
      </c>
      <c r="J21" s="17" t="s">
        <v>316</v>
      </c>
      <c r="K21" s="17" t="s">
        <v>324</v>
      </c>
      <c r="L21" s="17" t="s">
        <v>264</v>
      </c>
      <c r="M21" s="29" t="s">
        <v>411</v>
      </c>
      <c r="N21" s="30" t="s">
        <v>412</v>
      </c>
      <c r="O21" s="17"/>
      <c r="P21" s="20"/>
      <c r="Q21" s="60" t="s">
        <v>464</v>
      </c>
      <c r="R21" s="31"/>
      <c r="S21" s="63" t="s">
        <v>465</v>
      </c>
      <c r="T21" s="60" t="s">
        <v>466</v>
      </c>
      <c r="U21" s="60" t="s">
        <v>467</v>
      </c>
      <c r="V21" s="60">
        <v>445180</v>
      </c>
      <c r="W21" s="60" t="s">
        <v>333</v>
      </c>
      <c r="X21" s="60" t="s">
        <v>316</v>
      </c>
      <c r="Y21" s="17">
        <v>300</v>
      </c>
      <c r="AA21">
        <f>Y21+Y22+Y23+Y24+Y25+Y26+Y27+Y28+Y29+Y30</f>
        <v>1944</v>
      </c>
    </row>
    <row r="22" spans="1:27" ht="28.8" x14ac:dyDescent="0.3">
      <c r="A22" s="61"/>
      <c r="B22" s="61"/>
      <c r="C22" s="61"/>
      <c r="D22" s="32"/>
      <c r="E22" s="61"/>
      <c r="F22" s="61"/>
      <c r="G22" s="17" t="s">
        <v>325</v>
      </c>
      <c r="H22" s="17" t="s">
        <v>326</v>
      </c>
      <c r="I22" s="17" t="s">
        <v>468</v>
      </c>
      <c r="J22" s="17" t="s">
        <v>316</v>
      </c>
      <c r="K22" s="17" t="s">
        <v>327</v>
      </c>
      <c r="L22" s="17" t="s">
        <v>264</v>
      </c>
      <c r="M22" s="29" t="s">
        <v>411</v>
      </c>
      <c r="N22" s="30" t="s">
        <v>412</v>
      </c>
      <c r="O22" s="17"/>
      <c r="P22" s="20" t="s">
        <v>469</v>
      </c>
      <c r="Q22" s="60"/>
      <c r="R22" s="31"/>
      <c r="S22" s="60"/>
      <c r="T22" s="60"/>
      <c r="U22" s="60"/>
      <c r="V22" s="60"/>
      <c r="W22" s="60"/>
      <c r="X22" s="60"/>
      <c r="Y22" s="17">
        <v>320</v>
      </c>
    </row>
    <row r="23" spans="1:27" x14ac:dyDescent="0.3">
      <c r="A23" s="61"/>
      <c r="B23" s="61"/>
      <c r="C23" s="61"/>
      <c r="D23" s="32"/>
      <c r="E23" s="61"/>
      <c r="F23" s="61"/>
      <c r="G23" s="17" t="s">
        <v>328</v>
      </c>
      <c r="H23" s="17" t="s">
        <v>329</v>
      </c>
      <c r="I23" s="17" t="s">
        <v>470</v>
      </c>
      <c r="J23" s="17" t="s">
        <v>316</v>
      </c>
      <c r="K23" s="17" t="s">
        <v>330</v>
      </c>
      <c r="L23" s="17" t="s">
        <v>264</v>
      </c>
      <c r="M23" s="29" t="s">
        <v>411</v>
      </c>
      <c r="N23" s="30" t="s">
        <v>412</v>
      </c>
      <c r="O23" s="17"/>
      <c r="P23" s="20"/>
      <c r="Q23" s="60"/>
      <c r="R23" s="31"/>
      <c r="S23" s="60"/>
      <c r="T23" s="60"/>
      <c r="U23" s="60"/>
      <c r="V23" s="60"/>
      <c r="W23" s="60"/>
      <c r="X23" s="60"/>
      <c r="Y23" s="17">
        <v>353</v>
      </c>
    </row>
    <row r="24" spans="1:27" x14ac:dyDescent="0.3">
      <c r="A24" s="61"/>
      <c r="B24" s="61"/>
      <c r="C24" s="61"/>
      <c r="D24" s="32"/>
      <c r="E24" s="61"/>
      <c r="F24" s="61"/>
      <c r="G24" s="17" t="s">
        <v>331</v>
      </c>
      <c r="H24" s="17" t="s">
        <v>332</v>
      </c>
      <c r="I24" s="17" t="s">
        <v>471</v>
      </c>
      <c r="J24" s="17" t="s">
        <v>316</v>
      </c>
      <c r="K24" s="17" t="s">
        <v>333</v>
      </c>
      <c r="L24" s="17" t="s">
        <v>264</v>
      </c>
      <c r="M24" s="29" t="s">
        <v>411</v>
      </c>
      <c r="N24" s="30" t="s">
        <v>412</v>
      </c>
      <c r="O24" s="17"/>
      <c r="P24" s="20"/>
      <c r="Q24" s="60"/>
      <c r="R24" s="31"/>
      <c r="S24" s="60"/>
      <c r="T24" s="60"/>
      <c r="U24" s="60"/>
      <c r="V24" s="60"/>
      <c r="W24" s="60"/>
      <c r="X24" s="60"/>
      <c r="Y24" s="17">
        <v>178</v>
      </c>
    </row>
    <row r="25" spans="1:27" x14ac:dyDescent="0.3">
      <c r="A25" s="61"/>
      <c r="B25" s="61"/>
      <c r="C25" s="61"/>
      <c r="D25" s="32"/>
      <c r="E25" s="61"/>
      <c r="F25" s="61"/>
      <c r="G25" s="17" t="s">
        <v>334</v>
      </c>
      <c r="H25" s="17" t="s">
        <v>335</v>
      </c>
      <c r="I25" s="17" t="s">
        <v>472</v>
      </c>
      <c r="J25" s="17" t="s">
        <v>316</v>
      </c>
      <c r="K25" s="17" t="s">
        <v>319</v>
      </c>
      <c r="L25" s="17" t="s">
        <v>264</v>
      </c>
      <c r="M25" s="29" t="s">
        <v>411</v>
      </c>
      <c r="N25" s="30" t="s">
        <v>412</v>
      </c>
      <c r="O25" s="17"/>
      <c r="P25" s="20"/>
      <c r="Q25" s="60"/>
      <c r="R25" s="31"/>
      <c r="S25" s="60"/>
      <c r="T25" s="60"/>
      <c r="U25" s="60"/>
      <c r="V25" s="60"/>
      <c r="W25" s="60"/>
      <c r="X25" s="60"/>
      <c r="Y25" s="17">
        <v>237</v>
      </c>
    </row>
    <row r="26" spans="1:27" x14ac:dyDescent="0.3">
      <c r="A26" s="61"/>
      <c r="B26" s="61"/>
      <c r="C26" s="61"/>
      <c r="D26" s="32"/>
      <c r="E26" s="61"/>
      <c r="F26" s="61"/>
      <c r="G26" s="17" t="s">
        <v>336</v>
      </c>
      <c r="H26" s="17" t="s">
        <v>337</v>
      </c>
      <c r="I26" s="17" t="s">
        <v>473</v>
      </c>
      <c r="J26" s="17" t="s">
        <v>316</v>
      </c>
      <c r="K26" s="17" t="s">
        <v>338</v>
      </c>
      <c r="L26" s="17" t="s">
        <v>264</v>
      </c>
      <c r="M26" s="29" t="s">
        <v>411</v>
      </c>
      <c r="N26" s="30" t="s">
        <v>412</v>
      </c>
      <c r="O26" s="17"/>
      <c r="P26" s="20"/>
      <c r="Q26" s="60"/>
      <c r="R26" s="31"/>
      <c r="S26" s="60"/>
      <c r="T26" s="60"/>
      <c r="U26" s="60"/>
      <c r="V26" s="60"/>
      <c r="W26" s="60"/>
      <c r="X26" s="60"/>
      <c r="Y26" s="17">
        <v>246</v>
      </c>
    </row>
    <row r="27" spans="1:27" x14ac:dyDescent="0.3">
      <c r="A27" s="61"/>
      <c r="B27" s="61"/>
      <c r="C27" s="61"/>
      <c r="D27" s="32"/>
      <c r="E27" s="61"/>
      <c r="F27" s="61"/>
      <c r="G27" s="17" t="s">
        <v>339</v>
      </c>
      <c r="H27" s="17" t="s">
        <v>340</v>
      </c>
      <c r="I27" s="17" t="s">
        <v>474</v>
      </c>
      <c r="J27" s="17" t="s">
        <v>316</v>
      </c>
      <c r="K27" s="17" t="s">
        <v>341</v>
      </c>
      <c r="L27" s="17" t="s">
        <v>264</v>
      </c>
      <c r="M27" s="29" t="s">
        <v>411</v>
      </c>
      <c r="N27" s="30" t="s">
        <v>412</v>
      </c>
      <c r="O27" s="17"/>
      <c r="P27" s="20"/>
      <c r="Q27" s="60"/>
      <c r="R27" s="31"/>
      <c r="S27" s="60"/>
      <c r="T27" s="60"/>
      <c r="U27" s="60"/>
      <c r="V27" s="60"/>
      <c r="W27" s="60"/>
      <c r="X27" s="60"/>
      <c r="Y27" s="17">
        <v>130</v>
      </c>
    </row>
    <row r="28" spans="1:27" x14ac:dyDescent="0.3">
      <c r="A28" s="61"/>
      <c r="B28" s="61"/>
      <c r="C28" s="61"/>
      <c r="D28" s="32"/>
      <c r="E28" s="61"/>
      <c r="F28" s="61"/>
      <c r="G28" s="17" t="s">
        <v>342</v>
      </c>
      <c r="H28" s="17" t="s">
        <v>146</v>
      </c>
      <c r="I28" s="17" t="s">
        <v>475</v>
      </c>
      <c r="J28" s="17" t="s">
        <v>316</v>
      </c>
      <c r="K28" s="17" t="s">
        <v>343</v>
      </c>
      <c r="L28" s="17" t="s">
        <v>264</v>
      </c>
      <c r="M28" s="29" t="s">
        <v>411</v>
      </c>
      <c r="N28" s="30" t="s">
        <v>412</v>
      </c>
      <c r="O28" s="17"/>
      <c r="P28" s="20"/>
      <c r="Q28" s="60"/>
      <c r="R28" s="31"/>
      <c r="S28" s="60"/>
      <c r="T28" s="60"/>
      <c r="U28" s="60"/>
      <c r="V28" s="60"/>
      <c r="W28" s="60"/>
      <c r="X28" s="60"/>
      <c r="Y28" s="17">
        <v>70</v>
      </c>
    </row>
    <row r="29" spans="1:27" x14ac:dyDescent="0.3">
      <c r="A29" s="61"/>
      <c r="B29" s="61"/>
      <c r="C29" s="61"/>
      <c r="D29" s="32"/>
      <c r="E29" s="61"/>
      <c r="F29" s="61"/>
      <c r="G29" s="17" t="s">
        <v>344</v>
      </c>
      <c r="H29" s="17" t="s">
        <v>345</v>
      </c>
      <c r="I29" s="17" t="s">
        <v>476</v>
      </c>
      <c r="J29" s="17" t="s">
        <v>316</v>
      </c>
      <c r="K29" s="17" t="s">
        <v>346</v>
      </c>
      <c r="L29" s="17" t="s">
        <v>264</v>
      </c>
      <c r="M29" s="29" t="s">
        <v>411</v>
      </c>
      <c r="N29" s="30" t="s">
        <v>412</v>
      </c>
      <c r="O29" s="17"/>
      <c r="P29" s="20"/>
      <c r="Q29" s="60"/>
      <c r="R29" s="31"/>
      <c r="S29" s="60"/>
      <c r="T29" s="60"/>
      <c r="U29" s="60"/>
      <c r="V29" s="60"/>
      <c r="W29" s="60"/>
      <c r="X29" s="60"/>
      <c r="Y29" s="17">
        <v>50</v>
      </c>
    </row>
    <row r="30" spans="1:27" x14ac:dyDescent="0.3">
      <c r="A30" s="61"/>
      <c r="B30" s="61"/>
      <c r="C30" s="61"/>
      <c r="D30" s="32"/>
      <c r="E30" s="61"/>
      <c r="F30" s="61"/>
      <c r="G30" s="17" t="s">
        <v>347</v>
      </c>
      <c r="H30" s="17" t="s">
        <v>348</v>
      </c>
      <c r="I30" s="17" t="s">
        <v>477</v>
      </c>
      <c r="J30" s="17" t="s">
        <v>316</v>
      </c>
      <c r="K30" s="17" t="s">
        <v>349</v>
      </c>
      <c r="L30" s="17" t="s">
        <v>264</v>
      </c>
      <c r="M30" s="29" t="s">
        <v>411</v>
      </c>
      <c r="N30" s="30" t="s">
        <v>412</v>
      </c>
      <c r="O30" s="17"/>
      <c r="P30" s="20"/>
      <c r="Q30" s="60"/>
      <c r="R30" s="31"/>
      <c r="S30" s="60"/>
      <c r="T30" s="60"/>
      <c r="U30" s="60"/>
      <c r="V30" s="60"/>
      <c r="W30" s="60"/>
      <c r="X30" s="60"/>
      <c r="Y30" s="17">
        <v>60</v>
      </c>
    </row>
    <row r="31" spans="1:27" x14ac:dyDescent="0.3">
      <c r="A31" s="61" t="s">
        <v>350</v>
      </c>
      <c r="B31" s="61" t="s">
        <v>351</v>
      </c>
      <c r="C31" s="61" t="s">
        <v>352</v>
      </c>
      <c r="D31" s="28">
        <v>43053</v>
      </c>
      <c r="E31" s="62">
        <v>43182</v>
      </c>
      <c r="F31" s="62">
        <v>43334</v>
      </c>
      <c r="G31" s="17" t="s">
        <v>478</v>
      </c>
      <c r="H31" s="17" t="s">
        <v>352</v>
      </c>
      <c r="I31" s="17" t="s">
        <v>479</v>
      </c>
      <c r="J31" s="17" t="s">
        <v>316</v>
      </c>
      <c r="K31" s="17" t="s">
        <v>353</v>
      </c>
      <c r="L31" s="17" t="s">
        <v>264</v>
      </c>
      <c r="M31" s="29" t="s">
        <v>411</v>
      </c>
      <c r="N31" s="30" t="s">
        <v>412</v>
      </c>
      <c r="O31" s="17"/>
      <c r="P31" s="17"/>
      <c r="Q31" s="54" t="s">
        <v>480</v>
      </c>
      <c r="R31" s="33"/>
      <c r="S31" s="59" t="s">
        <v>481</v>
      </c>
      <c r="T31" s="54">
        <v>925190269</v>
      </c>
      <c r="U31" s="54" t="s">
        <v>482</v>
      </c>
      <c r="V31" s="54">
        <v>45880</v>
      </c>
      <c r="W31" s="54" t="s">
        <v>353</v>
      </c>
      <c r="X31" s="54" t="s">
        <v>316</v>
      </c>
      <c r="Y31" s="17">
        <v>545</v>
      </c>
      <c r="AA31">
        <f>Y31+Y32</f>
        <v>947</v>
      </c>
    </row>
    <row r="32" spans="1:27" x14ac:dyDescent="0.3">
      <c r="A32" s="61"/>
      <c r="B32" s="61"/>
      <c r="C32" s="61"/>
      <c r="D32" s="32"/>
      <c r="E32" s="61"/>
      <c r="F32" s="61"/>
      <c r="G32" s="17" t="s">
        <v>483</v>
      </c>
      <c r="H32" s="17" t="s">
        <v>354</v>
      </c>
      <c r="I32" s="17"/>
      <c r="J32" s="17" t="s">
        <v>316</v>
      </c>
      <c r="K32" s="17" t="s">
        <v>353</v>
      </c>
      <c r="L32" s="17"/>
      <c r="M32" s="17"/>
      <c r="N32" s="17"/>
      <c r="O32" s="17"/>
      <c r="P32" s="17" t="s">
        <v>484</v>
      </c>
      <c r="Q32" s="54"/>
      <c r="R32" s="33"/>
      <c r="S32" s="59"/>
      <c r="T32" s="54"/>
      <c r="U32" s="54"/>
      <c r="V32" s="54"/>
      <c r="W32" s="54"/>
      <c r="X32" s="54"/>
      <c r="Y32" s="17">
        <v>402</v>
      </c>
    </row>
    <row r="33" spans="1:27" x14ac:dyDescent="0.3">
      <c r="A33" s="55" t="s">
        <v>355</v>
      </c>
      <c r="B33" s="56" t="s">
        <v>356</v>
      </c>
      <c r="C33" s="57" t="s">
        <v>357</v>
      </c>
      <c r="D33" s="34">
        <v>43615</v>
      </c>
      <c r="E33" s="58">
        <v>43879</v>
      </c>
      <c r="F33" s="58">
        <v>43929</v>
      </c>
      <c r="G33" s="35" t="s">
        <v>485</v>
      </c>
      <c r="H33" s="25" t="s">
        <v>359</v>
      </c>
      <c r="I33" s="25" t="s">
        <v>486</v>
      </c>
      <c r="J33" s="36" t="s">
        <v>316</v>
      </c>
      <c r="K33" s="25" t="s">
        <v>360</v>
      </c>
      <c r="L33" s="25" t="s">
        <v>358</v>
      </c>
      <c r="M33" s="29" t="s">
        <v>487</v>
      </c>
      <c r="N33" s="30" t="s">
        <v>488</v>
      </c>
      <c r="O33" s="17"/>
      <c r="P33" s="17" t="s">
        <v>489</v>
      </c>
      <c r="Q33" s="54" t="s">
        <v>490</v>
      </c>
      <c r="R33" s="33" t="s">
        <v>491</v>
      </c>
      <c r="S33" s="59" t="s">
        <v>492</v>
      </c>
      <c r="T33" s="54" t="s">
        <v>493</v>
      </c>
      <c r="U33" s="54" t="s">
        <v>494</v>
      </c>
      <c r="V33" s="54">
        <v>2300</v>
      </c>
      <c r="W33" s="54" t="s">
        <v>495</v>
      </c>
      <c r="X33" s="54" t="s">
        <v>267</v>
      </c>
      <c r="Y33" s="17">
        <v>5</v>
      </c>
      <c r="Z33" s="54" t="s">
        <v>496</v>
      </c>
      <c r="AA33">
        <f>Y33+Y34</f>
        <v>122</v>
      </c>
    </row>
    <row r="34" spans="1:27" x14ac:dyDescent="0.3">
      <c r="A34" s="55"/>
      <c r="B34" s="56"/>
      <c r="C34" s="57"/>
      <c r="D34" s="37"/>
      <c r="E34" s="57"/>
      <c r="F34" s="57"/>
      <c r="G34" s="35" t="s">
        <v>361</v>
      </c>
      <c r="H34" s="25" t="s">
        <v>362</v>
      </c>
      <c r="I34" s="25" t="s">
        <v>497</v>
      </c>
      <c r="J34" s="36" t="s">
        <v>267</v>
      </c>
      <c r="K34" s="25" t="s">
        <v>363</v>
      </c>
      <c r="L34" s="25" t="s">
        <v>358</v>
      </c>
      <c r="M34" s="29"/>
      <c r="N34" s="17"/>
      <c r="O34" s="17"/>
      <c r="P34" s="17"/>
      <c r="Q34" s="54"/>
      <c r="R34" s="33"/>
      <c r="S34" s="54"/>
      <c r="T34" s="54"/>
      <c r="U34" s="54"/>
      <c r="V34" s="54"/>
      <c r="W34" s="54"/>
      <c r="X34" s="54"/>
      <c r="Y34" s="17">
        <v>117</v>
      </c>
      <c r="Z34" s="54"/>
    </row>
    <row r="35" spans="1:27" x14ac:dyDescent="0.3">
      <c r="A35" s="55" t="s">
        <v>364</v>
      </c>
      <c r="B35" s="56" t="s">
        <v>365</v>
      </c>
      <c r="C35" s="57" t="s">
        <v>366</v>
      </c>
      <c r="D35" s="34">
        <v>43615</v>
      </c>
      <c r="E35" s="58">
        <v>43879</v>
      </c>
      <c r="F35" s="58">
        <v>43929</v>
      </c>
      <c r="G35" s="35" t="s">
        <v>498</v>
      </c>
      <c r="H35" s="25" t="s">
        <v>368</v>
      </c>
      <c r="I35" s="25" t="s">
        <v>499</v>
      </c>
      <c r="J35" s="36" t="s">
        <v>316</v>
      </c>
      <c r="K35" s="25" t="s">
        <v>369</v>
      </c>
      <c r="L35" s="25" t="s">
        <v>367</v>
      </c>
      <c r="M35" s="29">
        <v>8</v>
      </c>
      <c r="N35" s="30" t="s">
        <v>500</v>
      </c>
      <c r="O35" s="17"/>
      <c r="P35" s="17" t="s">
        <v>489</v>
      </c>
      <c r="Q35" s="54" t="s">
        <v>501</v>
      </c>
      <c r="R35" s="33" t="s">
        <v>502</v>
      </c>
      <c r="S35" s="59" t="s">
        <v>503</v>
      </c>
      <c r="T35" s="54" t="s">
        <v>504</v>
      </c>
      <c r="U35" s="60" t="s">
        <v>505</v>
      </c>
      <c r="V35" s="54">
        <v>13200</v>
      </c>
      <c r="W35" s="54" t="s">
        <v>506</v>
      </c>
      <c r="X35" s="54" t="s">
        <v>306</v>
      </c>
      <c r="Y35" s="17">
        <v>3</v>
      </c>
      <c r="Z35" s="54" t="s">
        <v>507</v>
      </c>
      <c r="AA35">
        <f>Y35+Y36</f>
        <v>23</v>
      </c>
    </row>
    <row r="36" spans="1:27" x14ac:dyDescent="0.3">
      <c r="A36" s="55"/>
      <c r="B36" s="56"/>
      <c r="C36" s="57"/>
      <c r="D36" s="37"/>
      <c r="E36" s="57"/>
      <c r="F36" s="57"/>
      <c r="G36" s="35" t="s">
        <v>508</v>
      </c>
      <c r="H36" s="25" t="s">
        <v>370</v>
      </c>
      <c r="I36" s="25" t="s">
        <v>509</v>
      </c>
      <c r="J36" s="36" t="s">
        <v>306</v>
      </c>
      <c r="K36" s="25" t="s">
        <v>371</v>
      </c>
      <c r="L36" s="25" t="s">
        <v>367</v>
      </c>
      <c r="M36" s="29"/>
      <c r="N36" s="17"/>
      <c r="O36" s="17"/>
      <c r="P36" s="17"/>
      <c r="Q36" s="54"/>
      <c r="R36" s="33"/>
      <c r="S36" s="54"/>
      <c r="T36" s="54"/>
      <c r="U36" s="60"/>
      <c r="V36" s="54"/>
      <c r="W36" s="54"/>
      <c r="X36" s="54"/>
      <c r="Y36" s="17">
        <v>20</v>
      </c>
      <c r="Z36" s="54"/>
    </row>
    <row r="37" spans="1:27" x14ac:dyDescent="0.3">
      <c r="A37" s="55" t="s">
        <v>372</v>
      </c>
      <c r="B37" s="56" t="s">
        <v>373</v>
      </c>
      <c r="C37" s="57" t="s">
        <v>374</v>
      </c>
      <c r="D37" s="34">
        <v>43615</v>
      </c>
      <c r="E37" s="58">
        <v>43879</v>
      </c>
      <c r="F37" s="58">
        <v>43929</v>
      </c>
      <c r="G37" s="35" t="s">
        <v>510</v>
      </c>
      <c r="H37" s="25" t="s">
        <v>304</v>
      </c>
      <c r="I37" s="25" t="s">
        <v>511</v>
      </c>
      <c r="J37" s="36" t="s">
        <v>306</v>
      </c>
      <c r="K37" s="25" t="s">
        <v>375</v>
      </c>
      <c r="L37" s="25" t="s">
        <v>358</v>
      </c>
      <c r="M37" s="29" t="s">
        <v>487</v>
      </c>
      <c r="N37" s="30" t="s">
        <v>488</v>
      </c>
      <c r="O37" s="17"/>
      <c r="P37" s="17" t="s">
        <v>489</v>
      </c>
      <c r="Q37" s="54" t="s">
        <v>512</v>
      </c>
      <c r="R37" s="33" t="s">
        <v>513</v>
      </c>
      <c r="S37" s="59" t="s">
        <v>514</v>
      </c>
      <c r="T37" s="54" t="s">
        <v>515</v>
      </c>
      <c r="U37" s="54" t="s">
        <v>516</v>
      </c>
      <c r="V37" s="54">
        <v>13670</v>
      </c>
      <c r="W37" s="54" t="s">
        <v>305</v>
      </c>
      <c r="X37" s="54" t="s">
        <v>306</v>
      </c>
      <c r="Y37" s="17">
        <v>2451</v>
      </c>
      <c r="Z37" s="54" t="s">
        <v>517</v>
      </c>
      <c r="AA37">
        <f>Y37+Y38</f>
        <v>3187</v>
      </c>
    </row>
    <row r="38" spans="1:27" x14ac:dyDescent="0.3">
      <c r="A38" s="55"/>
      <c r="B38" s="56"/>
      <c r="C38" s="57"/>
      <c r="D38" s="37"/>
      <c r="E38" s="57"/>
      <c r="F38" s="57"/>
      <c r="G38" s="35" t="s">
        <v>518</v>
      </c>
      <c r="H38" s="25" t="s">
        <v>311</v>
      </c>
      <c r="I38" s="25" t="s">
        <v>519</v>
      </c>
      <c r="J38" s="36" t="s">
        <v>306</v>
      </c>
      <c r="K38" s="25" t="s">
        <v>376</v>
      </c>
      <c r="L38" s="25" t="s">
        <v>358</v>
      </c>
      <c r="M38" s="29" t="s">
        <v>487</v>
      </c>
      <c r="N38" s="17"/>
      <c r="O38" s="17"/>
      <c r="P38" s="17"/>
      <c r="Q38" s="54"/>
      <c r="R38" s="33"/>
      <c r="S38" s="54"/>
      <c r="T38" s="54"/>
      <c r="U38" s="54"/>
      <c r="V38" s="54"/>
      <c r="W38" s="54"/>
      <c r="X38" s="54"/>
      <c r="Y38" s="17">
        <v>736</v>
      </c>
      <c r="Z38" s="54"/>
    </row>
    <row r="39" spans="1:27" x14ac:dyDescent="0.3">
      <c r="A39" s="55" t="s">
        <v>377</v>
      </c>
      <c r="B39" s="56" t="s">
        <v>378</v>
      </c>
      <c r="C39" s="57" t="s">
        <v>379</v>
      </c>
      <c r="D39" s="34">
        <v>43615</v>
      </c>
      <c r="E39" s="58">
        <v>43879</v>
      </c>
      <c r="F39" s="58">
        <v>43929</v>
      </c>
      <c r="G39" s="35" t="s">
        <v>380</v>
      </c>
      <c r="H39" s="25" t="s">
        <v>381</v>
      </c>
      <c r="I39" s="25" t="s">
        <v>520</v>
      </c>
      <c r="J39" s="36" t="s">
        <v>270</v>
      </c>
      <c r="K39" s="25" t="s">
        <v>382</v>
      </c>
      <c r="L39" s="25" t="s">
        <v>231</v>
      </c>
      <c r="M39" s="29" t="s">
        <v>411</v>
      </c>
      <c r="N39" s="30" t="s">
        <v>412</v>
      </c>
      <c r="O39" s="17"/>
      <c r="P39" s="17" t="s">
        <v>489</v>
      </c>
      <c r="Q39" s="54" t="s">
        <v>521</v>
      </c>
      <c r="R39" s="33" t="s">
        <v>522</v>
      </c>
      <c r="S39" s="59" t="s">
        <v>523</v>
      </c>
      <c r="T39" s="54">
        <v>969383043</v>
      </c>
      <c r="U39" s="54" t="s">
        <v>524</v>
      </c>
      <c r="V39" s="54">
        <v>16610</v>
      </c>
      <c r="W39" s="54" t="s">
        <v>525</v>
      </c>
      <c r="X39" s="54" t="s">
        <v>270</v>
      </c>
      <c r="Y39" s="17">
        <v>341</v>
      </c>
      <c r="Z39" s="54" t="s">
        <v>526</v>
      </c>
      <c r="AA39">
        <f>Y39+Y40</f>
        <v>608</v>
      </c>
    </row>
    <row r="40" spans="1:27" x14ac:dyDescent="0.3">
      <c r="A40" s="55"/>
      <c r="B40" s="56"/>
      <c r="C40" s="57"/>
      <c r="D40" s="37"/>
      <c r="E40" s="57"/>
      <c r="F40" s="57"/>
      <c r="G40" s="35" t="s">
        <v>383</v>
      </c>
      <c r="H40" s="25" t="s">
        <v>384</v>
      </c>
      <c r="I40" s="25" t="s">
        <v>527</v>
      </c>
      <c r="J40" s="36" t="s">
        <v>267</v>
      </c>
      <c r="K40" s="25" t="s">
        <v>385</v>
      </c>
      <c r="L40" s="25" t="s">
        <v>231</v>
      </c>
      <c r="M40" s="29" t="s">
        <v>411</v>
      </c>
      <c r="N40" s="17"/>
      <c r="O40" s="17"/>
      <c r="P40" s="17"/>
      <c r="Q40" s="54"/>
      <c r="R40" s="33"/>
      <c r="S40" s="54"/>
      <c r="T40" s="54"/>
      <c r="U40" s="54"/>
      <c r="V40" s="54"/>
      <c r="W40" s="54"/>
      <c r="X40" s="54"/>
      <c r="Y40" s="17">
        <v>267</v>
      </c>
      <c r="Z40" s="54"/>
    </row>
    <row r="41" spans="1:27" x14ac:dyDescent="0.3">
      <c r="Y41">
        <f>SUM(Y2:Y40)</f>
        <v>17969</v>
      </c>
      <c r="AA41">
        <f>SUM(AA2:AA40)</f>
        <v>17969</v>
      </c>
    </row>
    <row r="43" spans="1:27" x14ac:dyDescent="0.3">
      <c r="A43" s="51"/>
      <c r="B43" s="52"/>
      <c r="C43" s="53"/>
      <c r="D43" s="38"/>
      <c r="E43" s="39"/>
      <c r="Z43" t="s">
        <v>528</v>
      </c>
      <c r="AA43">
        <f>AA37</f>
        <v>3187</v>
      </c>
    </row>
    <row r="44" spans="1:27" x14ac:dyDescent="0.3">
      <c r="A44" s="51"/>
      <c r="B44" s="52"/>
      <c r="C44" s="53"/>
      <c r="D44" s="38"/>
      <c r="E44" s="39"/>
    </row>
    <row r="45" spans="1:27" x14ac:dyDescent="0.3">
      <c r="A45" s="51"/>
      <c r="B45" s="52"/>
      <c r="C45" s="53"/>
      <c r="D45" s="38"/>
      <c r="E45" s="39"/>
      <c r="X45">
        <v>2017</v>
      </c>
      <c r="Y45">
        <f>SUM(Y2:Y32)</f>
        <v>14029</v>
      </c>
      <c r="Z45" t="s">
        <v>529</v>
      </c>
      <c r="AA45">
        <f>AA41-AA43</f>
        <v>14782</v>
      </c>
    </row>
    <row r="46" spans="1:27" x14ac:dyDescent="0.3">
      <c r="A46" s="51"/>
      <c r="B46" s="52"/>
      <c r="C46" s="53"/>
      <c r="D46" s="38"/>
      <c r="E46" s="39"/>
      <c r="X46">
        <v>2019</v>
      </c>
      <c r="Y46">
        <f>SUM(Y33:Y40)</f>
        <v>3940</v>
      </c>
    </row>
  </sheetData>
  <mergeCells count="130">
    <mergeCell ref="S2:S6"/>
    <mergeCell ref="T2:T6"/>
    <mergeCell ref="U2:U6"/>
    <mergeCell ref="V2:V6"/>
    <mergeCell ref="W2:W6"/>
    <mergeCell ref="X2:X6"/>
    <mergeCell ref="A2:A6"/>
    <mergeCell ref="B2:B6"/>
    <mergeCell ref="C2:C6"/>
    <mergeCell ref="E2:E6"/>
    <mergeCell ref="F2:F6"/>
    <mergeCell ref="Q2:Q6"/>
    <mergeCell ref="S7:S13"/>
    <mergeCell ref="T7:T13"/>
    <mergeCell ref="U7:U13"/>
    <mergeCell ref="V7:V13"/>
    <mergeCell ref="W7:W13"/>
    <mergeCell ref="X7:X13"/>
    <mergeCell ref="A7:A13"/>
    <mergeCell ref="B7:B13"/>
    <mergeCell ref="C7:C13"/>
    <mergeCell ref="E7:E13"/>
    <mergeCell ref="F7:F13"/>
    <mergeCell ref="Q7:Q13"/>
    <mergeCell ref="S14:S15"/>
    <mergeCell ref="T14:T15"/>
    <mergeCell ref="U14:U15"/>
    <mergeCell ref="V14:V15"/>
    <mergeCell ref="W14:W15"/>
    <mergeCell ref="X14:X15"/>
    <mergeCell ref="A14:A15"/>
    <mergeCell ref="B14:B15"/>
    <mergeCell ref="C14:C15"/>
    <mergeCell ref="E14:E15"/>
    <mergeCell ref="F14:F15"/>
    <mergeCell ref="Q14:Q15"/>
    <mergeCell ref="S16:S20"/>
    <mergeCell ref="T16:T20"/>
    <mergeCell ref="U16:U20"/>
    <mergeCell ref="V16:V20"/>
    <mergeCell ref="W16:W20"/>
    <mergeCell ref="X16:X20"/>
    <mergeCell ref="A16:A20"/>
    <mergeCell ref="B16:B20"/>
    <mergeCell ref="C16:C20"/>
    <mergeCell ref="E16:E20"/>
    <mergeCell ref="F16:F20"/>
    <mergeCell ref="Q16:Q20"/>
    <mergeCell ref="S21:S30"/>
    <mergeCell ref="T21:T30"/>
    <mergeCell ref="U21:U30"/>
    <mergeCell ref="V21:V30"/>
    <mergeCell ref="W21:W30"/>
    <mergeCell ref="X21:X30"/>
    <mergeCell ref="A21:A30"/>
    <mergeCell ref="B21:B30"/>
    <mergeCell ref="C21:C30"/>
    <mergeCell ref="E21:E30"/>
    <mergeCell ref="F21:F30"/>
    <mergeCell ref="Q21:Q30"/>
    <mergeCell ref="S31:S32"/>
    <mergeCell ref="T31:T32"/>
    <mergeCell ref="U31:U32"/>
    <mergeCell ref="V31:V32"/>
    <mergeCell ref="W31:W32"/>
    <mergeCell ref="X31:X32"/>
    <mergeCell ref="A31:A32"/>
    <mergeCell ref="B31:B32"/>
    <mergeCell ref="C31:C32"/>
    <mergeCell ref="E31:E32"/>
    <mergeCell ref="F31:F32"/>
    <mergeCell ref="Q31:Q32"/>
    <mergeCell ref="Z33:Z34"/>
    <mergeCell ref="A35:A36"/>
    <mergeCell ref="B35:B36"/>
    <mergeCell ref="C35:C36"/>
    <mergeCell ref="E35:E36"/>
    <mergeCell ref="F35:F36"/>
    <mergeCell ref="Q35:Q36"/>
    <mergeCell ref="S35:S36"/>
    <mergeCell ref="T35:T36"/>
    <mergeCell ref="U35:U36"/>
    <mergeCell ref="S33:S34"/>
    <mergeCell ref="T33:T34"/>
    <mergeCell ref="U33:U34"/>
    <mergeCell ref="V33:V34"/>
    <mergeCell ref="W33:W34"/>
    <mergeCell ref="X33:X34"/>
    <mergeCell ref="A33:A34"/>
    <mergeCell ref="B33:B34"/>
    <mergeCell ref="C33:C34"/>
    <mergeCell ref="E33:E34"/>
    <mergeCell ref="F33:F34"/>
    <mergeCell ref="Q33:Q34"/>
    <mergeCell ref="V35:V36"/>
    <mergeCell ref="W35:W36"/>
    <mergeCell ref="X35:X36"/>
    <mergeCell ref="Z35:Z36"/>
    <mergeCell ref="A37:A38"/>
    <mergeCell ref="B37:B38"/>
    <mergeCell ref="C37:C38"/>
    <mergeCell ref="E37:E38"/>
    <mergeCell ref="F37:F38"/>
    <mergeCell ref="Q37:Q38"/>
    <mergeCell ref="Z37:Z38"/>
    <mergeCell ref="A39:A40"/>
    <mergeCell ref="B39:B40"/>
    <mergeCell ref="C39:C40"/>
    <mergeCell ref="E39:E40"/>
    <mergeCell ref="F39:F40"/>
    <mergeCell ref="Q39:Q40"/>
    <mergeCell ref="S39:S40"/>
    <mergeCell ref="T39:T40"/>
    <mergeCell ref="U39:U40"/>
    <mergeCell ref="S37:S38"/>
    <mergeCell ref="T37:T38"/>
    <mergeCell ref="U37:U38"/>
    <mergeCell ref="V37:V38"/>
    <mergeCell ref="W37:W38"/>
    <mergeCell ref="X37:X38"/>
    <mergeCell ref="A45:A46"/>
    <mergeCell ref="B45:B46"/>
    <mergeCell ref="C45:C46"/>
    <mergeCell ref="V39:V40"/>
    <mergeCell ref="W39:W40"/>
    <mergeCell ref="X39:X40"/>
    <mergeCell ref="Z39:Z40"/>
    <mergeCell ref="A43:A44"/>
    <mergeCell ref="B43:B44"/>
    <mergeCell ref="C43:C44"/>
  </mergeCells>
  <hyperlinks>
    <hyperlink ref="S2" r:id="rId1"/>
    <hyperlink ref="S14" r:id="rId2"/>
    <hyperlink ref="S16" r:id="rId3"/>
    <hyperlink ref="S21" r:id="rId4"/>
    <hyperlink ref="S31" r:id="rId5"/>
    <hyperlink ref="S33" r:id="rId6"/>
    <hyperlink ref="S35" r:id="rId7" display="INFO@PISTAMANCHA.COM"/>
    <hyperlink ref="S37" r:id="rId8" display="ADMINISTRACION@BODEGASELPROGRESO.COM"/>
    <hyperlink ref="S39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EAPIR</vt:lpstr>
      <vt:lpstr>EAP</vt:lpstr>
      <vt:lpstr>APPaa</vt:lpstr>
    </vt:vector>
  </TitlesOfParts>
  <Company>JCCM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ssmm01 SALVADOR MADERO MADERO tfno:9252 67925</dc:creator>
  <cp:lastModifiedBy>eecl16 ELENA COGOLLUDO LANCHA tfno:9252 65267</cp:lastModifiedBy>
  <dcterms:created xsi:type="dcterms:W3CDTF">2021-02-15T07:46:59Z</dcterms:created>
  <dcterms:modified xsi:type="dcterms:W3CDTF">2021-02-15T09:48:03Z</dcterms:modified>
</cp:coreProperties>
</file>